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<sst xmlns="http://schemas.openxmlformats.org/spreadsheetml/2006/main" count="50" uniqueCount="50">
  <si>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RA [kohm]</t>
  </si>
  <si>
    <t>RC [kohm]</t>
  </si>
  <si>
    <t>RB [kohm]</t>
  </si>
  <si>
    <t>RD [kohm]</t>
  </si>
  <si>
    <t>V12 [V]</t>
  </si>
  <si>
    <t>V31 [V]</t>
  </si>
  <si>
    <t>Ra1 [kohm]</t>
  </si>
  <si>
    <t>Ra2 [kohm]</t>
  </si>
  <si>
    <t>UC3906</t>
  </si>
  <si>
    <t>12V ACCU</t>
  </si>
  <si>
    <t>Vaccu [V]</t>
  </si>
  <si>
    <t>RS8 [ohm]</t>
  </si>
  <si>
    <t>RSx [ohm]</t>
  </si>
  <si>
    <t>It     [mA]</t>
  </si>
  <si>
    <t>Vin     [V]</t>
  </si>
  <si>
    <t>Vref   [V]</t>
  </si>
  <si>
    <t>RS  [ohm]</t>
  </si>
  <si>
    <t>Rx  [kohm]</t>
  </si>
  <si>
    <t>6V ACCU</t>
  </si>
  <si>
    <t>Vt    [V]</t>
  </si>
  <si>
    <t>Vf    [V]</t>
  </si>
  <si>
    <t>Original</t>
  </si>
  <si>
    <t>Vac    [V]</t>
  </si>
  <si>
    <t>Rt   [kohm]</t>
  </si>
  <si>
    <t>Voc  [V]</t>
  </si>
  <si>
    <t>Váltó</t>
  </si>
  <si>
    <t>Accu fesz</t>
  </si>
  <si>
    <t>Puffer kondi</t>
  </si>
  <si>
    <t>Referencia</t>
  </si>
  <si>
    <t>Töltés kezdet</t>
  </si>
  <si>
    <t>Állandó fesz.</t>
  </si>
  <si>
    <t>Töltés vége</t>
  </si>
  <si>
    <t>Csepptöltés</t>
  </si>
  <si>
    <t>Újra töltés</t>
  </si>
  <si>
    <t>Alap shunt</t>
  </si>
  <si>
    <t>Kiegészítő shunt</t>
  </si>
  <si>
    <t>Töltőáram</t>
  </si>
  <si>
    <t>1/10 áram</t>
  </si>
  <si>
    <t>formáló áram</t>
  </si>
  <si>
    <t xml:space="preserve">RC II  RD </t>
  </si>
  <si>
    <t>Imax [A]</t>
  </si>
  <si>
    <t>Ioct  [A]</t>
  </si>
  <si>
    <t>R7</t>
  </si>
  <si>
    <t>R10</t>
  </si>
  <si>
    <t>R11</t>
  </si>
  <si>
    <t>R10+R11</t>
  </si>
  <si>
    <t>R9</t>
  </si>
  <si>
    <t>R14+R15</t>
  </si>
  <si>
    <t>R12+R13</t>
  </si>
  <si>
    <t>R2 Shunt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</si>
</sst>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7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.75"/>
      <color indexed="8"/>
      <name val="Arial CE"/>
      <family val="0"/>
    </font>
    <font>
      <sz val="10.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43" fillId="32" borderId="0" xfId="58" applyNumberFormat="1" applyAlignment="1">
      <alignment horizontal="center"/>
    </xf>
    <xf numFmtId="2" fontId="43" fillId="32" borderId="10" xfId="58" applyNumberFormat="1" applyBorder="1" applyAlignment="1">
      <alignment/>
    </xf>
    <xf numFmtId="0" fontId="43" fillId="32" borderId="0" xfId="58" applyAlignment="1">
      <alignment/>
    </xf>
    <xf numFmtId="2" fontId="43" fillId="32" borderId="0" xfId="58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Töltés feszültségek 12V</a:t>
            </a:r>
          </a:p>
        </c:rich>
      </c:tx>
      <c:layout>
        <c:manualLayout>
          <c:xMode val="factor"/>
          <c:yMode val="factor"/>
          <c:x val="0.02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45"/>
          <c:w val="0.6232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Original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Munka1!$A$15:$A$19</c:f>
              <c:strCache/>
            </c:strRef>
          </c:cat>
          <c:val>
            <c:numRef>
              <c:f>Munka1!$B$15:$B$19</c:f>
              <c:numCache/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12V ACCU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Munka1!$A$15:$A$19</c:f>
              <c:strCache/>
            </c:strRef>
          </c:cat>
          <c:val>
            <c:numRef>
              <c:f>Munka1!$C$15:$C$19</c:f>
              <c:numCache/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Szakasz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Volt</a:t>
                </a:r>
              </a:p>
            </c:rich>
          </c:tx>
          <c:layout>
            <c:manualLayout>
              <c:xMode val="factor"/>
              <c:yMode val="factor"/>
              <c:x val="-0.05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9475"/>
          <c:w val="0.2552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47625</xdr:rowOff>
    </xdr:from>
    <xdr:to>
      <xdr:col>12</xdr:col>
      <xdr:colOff>390525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3924300" y="238125"/>
        <a:ext cx="50958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10.625" style="0" bestFit="1" customWidth="1"/>
    <col min="2" max="2" width="8.25390625" style="1" bestFit="1" customWidth="1"/>
    <col min="3" max="3" width="10.00390625" style="1" bestFit="1" customWidth="1"/>
    <col min="4" max="4" width="9.00390625" style="0" bestFit="1" customWidth="1"/>
    <col min="5" max="5" width="12.375" style="16" bestFit="1" customWidth="1"/>
  </cols>
  <sheetData>
    <row r="1" spans="1:4" ht="15">
      <c r="A1" s="2" t="s">
        <v>8</v>
      </c>
      <c r="B1" s="3" t="s">
        <v>21</v>
      </c>
      <c r="C1" s="3" t="s">
        <v>9</v>
      </c>
      <c r="D1" s="17" t="s">
        <v>18</v>
      </c>
    </row>
    <row r="2" spans="1:5" ht="15">
      <c r="A2" s="4" t="s">
        <v>6</v>
      </c>
      <c r="B2" s="5">
        <v>3.65</v>
      </c>
      <c r="C2" s="11">
        <v>5.6</v>
      </c>
      <c r="D2" s="18">
        <v>0</v>
      </c>
      <c r="E2" s="16" t="s">
        <v>43</v>
      </c>
    </row>
    <row r="3" spans="1:5" ht="15">
      <c r="A3" s="4" t="s">
        <v>7</v>
      </c>
      <c r="B3" s="5">
        <v>2.21</v>
      </c>
      <c r="C3" s="11">
        <v>0.22</v>
      </c>
      <c r="D3" s="18">
        <f>C3</f>
        <v>0.22</v>
      </c>
      <c r="E3" s="16" t="s">
        <v>44</v>
      </c>
    </row>
    <row r="4" spans="1:5" ht="15">
      <c r="A4" s="6" t="s">
        <v>0</v>
      </c>
      <c r="B4" s="15">
        <f>B2+B3</f>
        <v>5.859999999999999</v>
      </c>
      <c r="C4" s="15">
        <f>C2+C3</f>
        <v>5.819999999999999</v>
      </c>
      <c r="D4" s="18">
        <f>D2+D3</f>
        <v>0.22</v>
      </c>
      <c r="E4" s="16" t="s">
        <v>45</v>
      </c>
    </row>
    <row r="5" spans="1:5" ht="15">
      <c r="A5" s="4" t="s">
        <v>2</v>
      </c>
      <c r="B5" s="5">
        <v>0.27</v>
      </c>
      <c r="C5" s="11">
        <v>0.27</v>
      </c>
      <c r="D5" s="18">
        <f>C5</f>
        <v>0.27</v>
      </c>
      <c r="E5" s="16" t="s">
        <v>46</v>
      </c>
    </row>
    <row r="6" spans="1:5" ht="15">
      <c r="A6" s="4" t="s">
        <v>1</v>
      </c>
      <c r="B6" s="5">
        <v>1.24</v>
      </c>
      <c r="C6" s="11">
        <v>1.239</v>
      </c>
      <c r="D6" s="18">
        <f>C6</f>
        <v>1.239</v>
      </c>
      <c r="E6" s="16" t="s">
        <v>47</v>
      </c>
    </row>
    <row r="7" spans="1:5" ht="15">
      <c r="A7" s="4" t="s">
        <v>3</v>
      </c>
      <c r="B7" s="5">
        <v>11</v>
      </c>
      <c r="C7" s="11">
        <v>11</v>
      </c>
      <c r="D7" s="18">
        <f>C7</f>
        <v>11</v>
      </c>
      <c r="E7" s="16" t="s">
        <v>48</v>
      </c>
    </row>
    <row r="8" spans="1:5" ht="15">
      <c r="A8" s="6" t="s">
        <v>17</v>
      </c>
      <c r="B8" s="15">
        <f>B7*B6/(B7+B6)</f>
        <v>1.1143790849673203</v>
      </c>
      <c r="C8" s="15">
        <f>C7*C6/(C7+C6)</f>
        <v>1.1135713702099845</v>
      </c>
      <c r="D8" s="18">
        <f>D7*D6/(D7+D6)</f>
        <v>1.1135713702099845</v>
      </c>
      <c r="E8" s="16" t="s">
        <v>39</v>
      </c>
    </row>
    <row r="9" ht="15">
      <c r="D9" s="19"/>
    </row>
    <row r="10" spans="1:5" ht="15">
      <c r="A10" s="4" t="s">
        <v>22</v>
      </c>
      <c r="B10" s="5">
        <v>18</v>
      </c>
      <c r="C10" s="11">
        <v>15</v>
      </c>
      <c r="D10" s="18">
        <f>C10/2</f>
        <v>7.5</v>
      </c>
      <c r="E10" s="16" t="s">
        <v>25</v>
      </c>
    </row>
    <row r="11" spans="1:5" ht="15">
      <c r="A11" s="4" t="s">
        <v>10</v>
      </c>
      <c r="B11" s="5">
        <v>12</v>
      </c>
      <c r="C11" s="11">
        <v>12</v>
      </c>
      <c r="D11" s="18">
        <f>C11/2</f>
        <v>6</v>
      </c>
      <c r="E11" s="16" t="s">
        <v>26</v>
      </c>
    </row>
    <row r="12" spans="1:5" ht="15">
      <c r="A12" s="4" t="s">
        <v>14</v>
      </c>
      <c r="B12" s="15">
        <f>1.3*B10</f>
        <v>23.400000000000002</v>
      </c>
      <c r="C12" s="15">
        <f>1.3*C10</f>
        <v>19.5</v>
      </c>
      <c r="D12" s="18">
        <f>C12/2</f>
        <v>9.75</v>
      </c>
      <c r="E12" s="16" t="s">
        <v>27</v>
      </c>
    </row>
    <row r="13" spans="1:5" ht="15">
      <c r="A13" s="4" t="s">
        <v>15</v>
      </c>
      <c r="B13" s="5">
        <v>2.3</v>
      </c>
      <c r="C13" s="5">
        <v>2.3</v>
      </c>
      <c r="D13" s="18">
        <v>2.3</v>
      </c>
      <c r="E13" s="16" t="s">
        <v>28</v>
      </c>
    </row>
    <row r="14" spans="1:4" ht="15">
      <c r="A14" s="4"/>
      <c r="B14" s="5"/>
      <c r="C14" s="5"/>
      <c r="D14" s="18"/>
    </row>
    <row r="15" spans="1:5" ht="15">
      <c r="A15" s="10" t="s">
        <v>19</v>
      </c>
      <c r="B15" s="7">
        <f>(B4/(B5+B8)+1)*B13</f>
        <v>12.03577262641046</v>
      </c>
      <c r="C15" s="14">
        <f>(C4/(C5+C8)+1)*C13</f>
        <v>11.97496168843708</v>
      </c>
      <c r="D15" s="18">
        <f>(D4/(D5+D8)+1)*D13</f>
        <v>2.6657202012811267</v>
      </c>
      <c r="E15" s="16" t="s">
        <v>29</v>
      </c>
    </row>
    <row r="16" spans="1:5" ht="15">
      <c r="A16" s="10" t="s">
        <v>4</v>
      </c>
      <c r="B16" s="7">
        <f>0.95*B17</f>
        <v>14.204294134897358</v>
      </c>
      <c r="C16" s="14">
        <f>0.95*C17</f>
        <v>14.134525963020028</v>
      </c>
      <c r="D16" s="18">
        <f>0.95*D17</f>
        <v>3.1464561119671286</v>
      </c>
      <c r="E16" s="16" t="s">
        <v>30</v>
      </c>
    </row>
    <row r="17" spans="1:5" ht="15">
      <c r="A17" s="10" t="s">
        <v>24</v>
      </c>
      <c r="B17" s="7">
        <f>(((B4+B5)/B6)+((B4+B5)/B7)+1)*B13</f>
        <v>14.95188856304985</v>
      </c>
      <c r="C17" s="14">
        <f>(((C4+C5)/C6)+((C4+C5)/C7)+1)*C13</f>
        <v>14.878448382126345</v>
      </c>
      <c r="D17" s="18">
        <f>(((D4+D5)/D6)+((D4+D5)/D7)+1)*D13</f>
        <v>3.3120590652285564</v>
      </c>
      <c r="E17" s="16" t="s">
        <v>31</v>
      </c>
    </row>
    <row r="18" spans="1:5" ht="15">
      <c r="A18" s="10" t="s">
        <v>20</v>
      </c>
      <c r="B18" s="7">
        <f>(((B4+B5)/B6)+1)*B13</f>
        <v>13.670161290322577</v>
      </c>
      <c r="C18" s="14">
        <f>(((C4+C5)/C6)+1)*C13</f>
        <v>13.60508474576271</v>
      </c>
      <c r="D18" s="18">
        <f>(((D4+D5)/D6)+1)*D13</f>
        <v>3.2096045197740106</v>
      </c>
      <c r="E18" s="16" t="s">
        <v>32</v>
      </c>
    </row>
    <row r="19" spans="1:5" ht="15">
      <c r="A19" s="10" t="s">
        <v>5</v>
      </c>
      <c r="B19" s="7">
        <f>0.9*B18</f>
        <v>12.303145161290319</v>
      </c>
      <c r="C19" s="14">
        <f>0.9*C18</f>
        <v>12.244576271186439</v>
      </c>
      <c r="D19" s="18">
        <f>0.9*D18</f>
        <v>2.8886440677966094</v>
      </c>
      <c r="E19" s="16" t="s">
        <v>33</v>
      </c>
    </row>
    <row r="20" spans="1:4" ht="15">
      <c r="A20" s="12"/>
      <c r="B20" s="13"/>
      <c r="C20" s="13"/>
      <c r="D20" s="20"/>
    </row>
    <row r="21" spans="1:5" ht="15">
      <c r="A21" s="4" t="s">
        <v>23</v>
      </c>
      <c r="B21" s="5">
        <v>0.3</v>
      </c>
      <c r="C21" s="11">
        <v>0.33</v>
      </c>
      <c r="D21" s="18">
        <f>C21</f>
        <v>0.33</v>
      </c>
      <c r="E21" s="16" t="s">
        <v>42</v>
      </c>
    </row>
    <row r="22" spans="1:5" ht="15">
      <c r="A22" s="8" t="s">
        <v>11</v>
      </c>
      <c r="B22" s="7">
        <v>2.7</v>
      </c>
      <c r="C22" s="11">
        <v>2.7</v>
      </c>
      <c r="D22" s="18">
        <v>1000</v>
      </c>
      <c r="E22" s="16" t="s">
        <v>34</v>
      </c>
    </row>
    <row r="23" spans="1:5" ht="15">
      <c r="A23" s="8" t="s">
        <v>12</v>
      </c>
      <c r="B23" s="5">
        <v>0.27</v>
      </c>
      <c r="C23" s="11">
        <v>0.27</v>
      </c>
      <c r="D23" s="18">
        <v>0.15</v>
      </c>
      <c r="E23" s="16" t="s">
        <v>35</v>
      </c>
    </row>
    <row r="24" spans="1:5" ht="15">
      <c r="A24" s="9" t="s">
        <v>16</v>
      </c>
      <c r="B24" s="15">
        <f>B22*B23/(B22+B23)</f>
        <v>0.24545454545454548</v>
      </c>
      <c r="C24" s="15">
        <f>C22*C23/(C22+C23)</f>
        <v>0.24545454545454548</v>
      </c>
      <c r="D24" s="18">
        <f>D22*D23/(D22+D23)</f>
        <v>0.14997750337449384</v>
      </c>
      <c r="E24" s="16" t="s">
        <v>49</v>
      </c>
    </row>
    <row r="25" spans="1:5" ht="15">
      <c r="A25" s="10" t="s">
        <v>40</v>
      </c>
      <c r="B25" s="5">
        <f>0.25/B24</f>
        <v>1.0185185185185184</v>
      </c>
      <c r="C25" s="14">
        <f>0.25/C24</f>
        <v>1.0185185185185184</v>
      </c>
      <c r="D25" s="18">
        <f>0.25/D24</f>
        <v>1.6669166666666666</v>
      </c>
      <c r="E25" s="16" t="s">
        <v>36</v>
      </c>
    </row>
    <row r="26" spans="1:5" ht="15">
      <c r="A26" s="10" t="s">
        <v>41</v>
      </c>
      <c r="B26" s="5">
        <f>0.025/B24</f>
        <v>0.10185185185185185</v>
      </c>
      <c r="C26" s="14">
        <f>0.025/C24</f>
        <v>0.10185185185185185</v>
      </c>
      <c r="D26" s="18">
        <f>0.025/D24</f>
        <v>0.16669166666666665</v>
      </c>
      <c r="E26" s="16" t="s">
        <v>37</v>
      </c>
    </row>
    <row r="27" spans="1:5" ht="15">
      <c r="A27" s="10" t="s">
        <v>13</v>
      </c>
      <c r="B27" s="5">
        <f>(B12-B11-2.5)/B21</f>
        <v>29.666666666666675</v>
      </c>
      <c r="C27" s="14">
        <f>(C12-C11-2.5)/C21</f>
        <v>15.15151515151515</v>
      </c>
      <c r="D27" s="18">
        <f>(D12-D11-2.5)/D21</f>
        <v>3.7878787878787876</v>
      </c>
      <c r="E27" s="16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ProfiTronic</dc:creator>
  <cp:keywords/>
  <dc:description/>
  <cp:lastModifiedBy>Tulajonos</cp:lastModifiedBy>
  <dcterms:created xsi:type="dcterms:W3CDTF">2008-12-04T11:58:12Z</dcterms:created>
  <dcterms:modified xsi:type="dcterms:W3CDTF">2008-11-23T20:04:13Z</dcterms:modified>
  <cp:category/>
  <cp:version/>
  <cp:contentType/>
  <cp:contentStatus/>
</cp:coreProperties>
</file>