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155" windowHeight="9015"/>
  </bookViews>
  <sheets>
    <sheet name="Fűőellenállás- " sheetId="4" r:id="rId1"/>
    <sheet name="Munka2" sheetId="2" r:id="rId2"/>
    <sheet name="Munka3" sheetId="3" r:id="rId3"/>
  </sheets>
  <definedNames>
    <definedName name="_xlnm.Print_Area" localSheetId="0">'Fűőellenállás- '!$A$1:$U$52</definedName>
  </definedNames>
  <calcPr calcId="125725"/>
</workbook>
</file>

<file path=xl/calcChain.xml><?xml version="1.0" encoding="utf-8"?>
<calcChain xmlns="http://schemas.openxmlformats.org/spreadsheetml/2006/main">
  <c r="O41" i="4"/>
  <c r="O40"/>
  <c r="O39"/>
  <c r="O38"/>
  <c r="O37"/>
  <c r="O36"/>
  <c r="O35"/>
  <c r="O34"/>
  <c r="O33"/>
  <c r="O32"/>
  <c r="O31"/>
  <c r="O30"/>
  <c r="O29"/>
  <c r="O28"/>
  <c r="O27"/>
  <c r="N41"/>
  <c r="N40"/>
  <c r="N39"/>
  <c r="N38"/>
  <c r="N37"/>
  <c r="N36"/>
  <c r="N35"/>
  <c r="N34"/>
  <c r="N33"/>
  <c r="N32"/>
  <c r="N31"/>
  <c r="N30"/>
  <c r="N29"/>
  <c r="N28"/>
  <c r="N27"/>
  <c r="K41"/>
  <c r="L41"/>
  <c r="K40"/>
  <c r="L40"/>
  <c r="K39"/>
  <c r="L39"/>
  <c r="K38"/>
  <c r="L38" s="1"/>
  <c r="K37"/>
  <c r="L37"/>
  <c r="K36"/>
  <c r="L36"/>
  <c r="K35"/>
  <c r="L35"/>
  <c r="K34"/>
  <c r="L34"/>
  <c r="K33"/>
  <c r="L33"/>
  <c r="L32"/>
  <c r="L31"/>
  <c r="L30"/>
  <c r="L29"/>
  <c r="L28"/>
  <c r="K31"/>
  <c r="K30"/>
  <c r="K29"/>
  <c r="K32"/>
  <c r="K28"/>
  <c r="L27"/>
  <c r="K27"/>
  <c r="I41"/>
  <c r="I40"/>
  <c r="I39"/>
  <c r="I38"/>
  <c r="I37"/>
  <c r="I36"/>
  <c r="I35"/>
  <c r="I34"/>
  <c r="I33"/>
  <c r="I32"/>
  <c r="I31"/>
  <c r="I30"/>
  <c r="I29"/>
  <c r="I28"/>
  <c r="I27"/>
  <c r="H27"/>
  <c r="H37"/>
  <c r="H41"/>
  <c r="H40"/>
  <c r="H39"/>
  <c r="H38"/>
  <c r="H36"/>
  <c r="H35"/>
  <c r="H34"/>
  <c r="H33"/>
  <c r="H32"/>
  <c r="H31"/>
  <c r="H30"/>
  <c r="H29"/>
  <c r="H28"/>
  <c r="F41"/>
  <c r="F40"/>
  <c r="F39"/>
  <c r="F38"/>
  <c r="F37"/>
  <c r="E41"/>
  <c r="E40"/>
  <c r="E39"/>
  <c r="E38"/>
  <c r="E37"/>
  <c r="D41"/>
  <c r="D40"/>
  <c r="D39"/>
  <c r="D38"/>
  <c r="D37"/>
  <c r="D36"/>
  <c r="D35"/>
  <c r="D34"/>
  <c r="D33"/>
  <c r="D32"/>
  <c r="D31"/>
  <c r="D30"/>
  <c r="D29"/>
  <c r="C37"/>
  <c r="C38"/>
  <c r="C39"/>
  <c r="C40"/>
  <c r="C41"/>
  <c r="F35"/>
  <c r="C28"/>
  <c r="C29"/>
  <c r="C30"/>
  <c r="C31"/>
  <c r="C32"/>
  <c r="C33"/>
  <c r="C34"/>
  <c r="C35"/>
  <c r="C36"/>
  <c r="E36"/>
  <c r="F36" s="1"/>
  <c r="E35"/>
  <c r="E34"/>
  <c r="F34" s="1"/>
  <c r="E33"/>
  <c r="F33" s="1"/>
  <c r="E32"/>
  <c r="F32" s="1"/>
  <c r="E31"/>
  <c r="F31" s="1"/>
  <c r="E30"/>
  <c r="F30" s="1"/>
  <c r="E29"/>
  <c r="F29" s="1"/>
  <c r="E28"/>
  <c r="F28" s="1"/>
  <c r="E27"/>
  <c r="F27" s="1"/>
  <c r="C27"/>
  <c r="U20"/>
  <c r="U19"/>
  <c r="U18"/>
  <c r="U17"/>
  <c r="U16"/>
  <c r="U15"/>
  <c r="U14"/>
  <c r="U13"/>
  <c r="U12"/>
  <c r="U11"/>
  <c r="U10"/>
  <c r="U9"/>
  <c r="U8"/>
  <c r="U7"/>
  <c r="U6"/>
  <c r="T20"/>
  <c r="T19"/>
  <c r="T18"/>
  <c r="T17"/>
  <c r="T16"/>
  <c r="T15"/>
  <c r="T14"/>
  <c r="T13"/>
  <c r="T12"/>
  <c r="T11"/>
  <c r="T10"/>
  <c r="T9"/>
  <c r="T8"/>
  <c r="S20"/>
  <c r="S19"/>
  <c r="S18"/>
  <c r="S17"/>
  <c r="S16"/>
  <c r="S15"/>
  <c r="S14"/>
  <c r="S13"/>
  <c r="S12"/>
  <c r="S11"/>
  <c r="S10"/>
  <c r="S9"/>
  <c r="S8"/>
  <c r="T7"/>
  <c r="S6"/>
  <c r="S7"/>
  <c r="T6"/>
  <c r="T5"/>
  <c r="M20" l="1"/>
  <c r="M19"/>
  <c r="M17"/>
  <c r="M16"/>
  <c r="M15"/>
  <c r="N16"/>
  <c r="O16" s="1"/>
  <c r="M14"/>
  <c r="M13"/>
  <c r="M12"/>
  <c r="M11"/>
  <c r="M10"/>
  <c r="M9"/>
  <c r="M8"/>
  <c r="M7"/>
  <c r="M6"/>
  <c r="F20"/>
  <c r="F19"/>
  <c r="F18"/>
  <c r="F17"/>
  <c r="F16"/>
  <c r="F15"/>
  <c r="F14"/>
  <c r="F13"/>
  <c r="F12"/>
  <c r="F11"/>
  <c r="F10"/>
  <c r="F9"/>
  <c r="F8"/>
  <c r="F7"/>
  <c r="F6"/>
  <c r="E20"/>
  <c r="E19"/>
  <c r="E18"/>
  <c r="E17"/>
  <c r="E16"/>
  <c r="E15"/>
  <c r="E14"/>
  <c r="E13"/>
  <c r="E12"/>
  <c r="E11"/>
  <c r="E10"/>
  <c r="E9"/>
  <c r="E8"/>
  <c r="E7"/>
  <c r="E6"/>
  <c r="E5"/>
  <c r="G20"/>
  <c r="G19"/>
  <c r="G18"/>
  <c r="G17"/>
  <c r="G16"/>
  <c r="G15"/>
  <c r="G14"/>
  <c r="G13"/>
  <c r="G12"/>
  <c r="G11"/>
  <c r="G10"/>
  <c r="G8"/>
  <c r="G9"/>
  <c r="P20"/>
  <c r="Q20" s="1"/>
  <c r="R20" s="1"/>
  <c r="N20"/>
  <c r="O20" s="1"/>
  <c r="I20"/>
  <c r="H20"/>
  <c r="Q19"/>
  <c r="R19" s="1"/>
  <c r="P19"/>
  <c r="N19"/>
  <c r="O19" s="1"/>
  <c r="H19"/>
  <c r="I19" s="1"/>
  <c r="P18"/>
  <c r="Q18" s="1"/>
  <c r="R18" s="1"/>
  <c r="M18"/>
  <c r="N18" s="1"/>
  <c r="O18" s="1"/>
  <c r="H18"/>
  <c r="I18" s="1"/>
  <c r="P17"/>
  <c r="Q17" s="1"/>
  <c r="R17" s="1"/>
  <c r="N17"/>
  <c r="O17" s="1"/>
  <c r="H17"/>
  <c r="I17" s="1"/>
  <c r="Q16"/>
  <c r="R16" s="1"/>
  <c r="P16"/>
  <c r="H16"/>
  <c r="I16" s="1"/>
  <c r="P15"/>
  <c r="Q15" s="1"/>
  <c r="R15" s="1"/>
  <c r="N15"/>
  <c r="O15" s="1"/>
  <c r="H15"/>
  <c r="I15" s="1"/>
  <c r="Q14"/>
  <c r="R14" s="1"/>
  <c r="P14"/>
  <c r="N14"/>
  <c r="O14" s="1"/>
  <c r="J14"/>
  <c r="J15" s="1"/>
  <c r="H14"/>
  <c r="I14" s="1"/>
  <c r="P13"/>
  <c r="N13"/>
  <c r="O13" s="1"/>
  <c r="K13"/>
  <c r="L13" s="1"/>
  <c r="J13"/>
  <c r="C13"/>
  <c r="Q13" s="1"/>
  <c r="R13" s="1"/>
  <c r="P12"/>
  <c r="N12"/>
  <c r="O12" s="1"/>
  <c r="K12"/>
  <c r="L12" s="1"/>
  <c r="H12"/>
  <c r="I12" s="1"/>
  <c r="C12"/>
  <c r="Q12" s="1"/>
  <c r="R12" s="1"/>
  <c r="P11"/>
  <c r="C11"/>
  <c r="Q11" s="1"/>
  <c r="R11" s="1"/>
  <c r="P10"/>
  <c r="C10"/>
  <c r="N10" s="1"/>
  <c r="O10" s="1"/>
  <c r="Q9"/>
  <c r="R9" s="1"/>
  <c r="P9"/>
  <c r="J9"/>
  <c r="H9"/>
  <c r="I9" s="1"/>
  <c r="C9"/>
  <c r="N9" s="1"/>
  <c r="O9" s="1"/>
  <c r="P8"/>
  <c r="C8"/>
  <c r="Q8" s="1"/>
  <c r="R8" s="1"/>
  <c r="Q7"/>
  <c r="R7" s="1"/>
  <c r="P7"/>
  <c r="C7"/>
  <c r="N7" s="1"/>
  <c r="O7" s="1"/>
  <c r="C6"/>
  <c r="Q6" s="1"/>
  <c r="R6" s="1"/>
  <c r="C5"/>
  <c r="N5" s="1"/>
  <c r="J16" l="1"/>
  <c r="K15"/>
  <c r="L15" s="1"/>
  <c r="K5"/>
  <c r="Q5"/>
  <c r="H8"/>
  <c r="I8" s="1"/>
  <c r="K8"/>
  <c r="L8" s="1"/>
  <c r="N8"/>
  <c r="O8" s="1"/>
  <c r="Q10"/>
  <c r="R10" s="1"/>
  <c r="H11"/>
  <c r="I11" s="1"/>
  <c r="K11"/>
  <c r="L11" s="1"/>
  <c r="N11"/>
  <c r="O11" s="1"/>
  <c r="H5"/>
  <c r="H6"/>
  <c r="I6" s="1"/>
  <c r="K6"/>
  <c r="L6" s="1"/>
  <c r="N6"/>
  <c r="O6" s="1"/>
  <c r="H7"/>
  <c r="I7" s="1"/>
  <c r="K7"/>
  <c r="L7" s="1"/>
  <c r="K9"/>
  <c r="L9" s="1"/>
  <c r="H10"/>
  <c r="I10" s="1"/>
  <c r="K10"/>
  <c r="L10" s="1"/>
  <c r="H13"/>
  <c r="I13" s="1"/>
  <c r="K14"/>
  <c r="L14" s="1"/>
  <c r="J17" l="1"/>
  <c r="K16"/>
  <c r="L16" s="1"/>
  <c r="J18" l="1"/>
  <c r="K17"/>
  <c r="L17" s="1"/>
  <c r="K18" l="1"/>
  <c r="L18" s="1"/>
  <c r="J19"/>
  <c r="J20" l="1"/>
  <c r="K20" s="1"/>
  <c r="L20" s="1"/>
  <c r="K19"/>
  <c r="L19" s="1"/>
</calcChain>
</file>

<file path=xl/sharedStrings.xml><?xml version="1.0" encoding="utf-8"?>
<sst xmlns="http://schemas.openxmlformats.org/spreadsheetml/2006/main" count="34" uniqueCount="19">
  <si>
    <t>U</t>
  </si>
  <si>
    <t>R</t>
  </si>
  <si>
    <t>UxU</t>
  </si>
  <si>
    <r>
      <t>P</t>
    </r>
    <r>
      <rPr>
        <sz val="11"/>
        <color theme="1"/>
        <rFont val="Calibri"/>
        <family val="2"/>
        <charset val="238"/>
        <scheme val="minor"/>
      </rPr>
      <t>(W)</t>
    </r>
  </si>
  <si>
    <t>20W</t>
  </si>
  <si>
    <t>10W</t>
  </si>
  <si>
    <t>1db/W</t>
  </si>
  <si>
    <t>xW</t>
  </si>
  <si>
    <r>
      <t xml:space="preserve">1db-ra jutó teljesítmény, </t>
    </r>
    <r>
      <rPr>
        <sz val="18"/>
        <color theme="1"/>
        <rFont val="Calibri"/>
        <family val="2"/>
        <charset val="238"/>
        <scheme val="minor"/>
      </rPr>
      <t>(1db/W)= P(W)/db</t>
    </r>
  </si>
  <si>
    <r>
      <rPr>
        <sz val="11"/>
        <color theme="1"/>
        <rFont val="Calibri"/>
        <family val="2"/>
        <charset val="238"/>
        <scheme val="minor"/>
      </rPr>
      <t xml:space="preserve">teljesítmény:  </t>
    </r>
    <r>
      <rPr>
        <b/>
        <sz val="11"/>
        <color theme="1"/>
        <rFont val="Calibri"/>
        <family val="2"/>
        <charset val="238"/>
        <scheme val="minor"/>
      </rPr>
      <t xml:space="preserve">        </t>
    </r>
    <r>
      <rPr>
        <b/>
        <sz val="16"/>
        <color theme="1"/>
        <rFont val="Calibri"/>
        <family val="2"/>
        <charset val="238"/>
        <scheme val="minor"/>
      </rPr>
      <t>P=U*U/R</t>
    </r>
  </si>
  <si>
    <t>jelmagyarázat:</t>
  </si>
  <si>
    <t>Fűtőellenállás tábla keltető fűtéshez</t>
  </si>
  <si>
    <t>ellenállásdb</t>
  </si>
  <si>
    <t>milliohm (mΩ) = 0,001 Ω</t>
  </si>
  <si>
    <t>kiloohm (kΩ) = 1000 Ω</t>
  </si>
  <si>
    <r>
      <t>Egy vezető </t>
    </r>
    <r>
      <rPr>
        <b/>
        <sz val="10"/>
        <color rgb="FFFF0000"/>
        <rFont val="Arial"/>
        <family val="2"/>
        <charset val="238"/>
      </rPr>
      <t>ellenállása</t>
    </r>
    <r>
      <rPr>
        <b/>
        <sz val="10"/>
        <color rgb="FF000000"/>
        <rFont val="Arial"/>
        <family val="2"/>
        <charset val="238"/>
      </rPr>
      <t> 1 ohm, ha benne 1 </t>
    </r>
    <r>
      <rPr>
        <b/>
        <sz val="10"/>
        <color rgb="FF0B0080"/>
        <rFont val="Arial"/>
        <family val="2"/>
        <charset val="238"/>
      </rPr>
      <t>volt</t>
    </r>
    <r>
      <rPr>
        <b/>
        <sz val="10"/>
        <color rgb="FF000000"/>
        <rFont val="Arial"/>
        <family val="2"/>
        <charset val="238"/>
      </rPr>
      <t> </t>
    </r>
    <r>
      <rPr>
        <b/>
        <sz val="10"/>
        <color rgb="FFFF0000"/>
        <rFont val="Arial"/>
        <family val="2"/>
        <charset val="238"/>
      </rPr>
      <t>feszültség</t>
    </r>
    <r>
      <rPr>
        <b/>
        <sz val="10"/>
        <color rgb="FF000000"/>
        <rFont val="Arial"/>
        <family val="2"/>
        <charset val="238"/>
      </rPr>
      <t> 1</t>
    </r>
    <r>
      <rPr>
        <b/>
        <sz val="10"/>
        <color rgb="FFFF0000"/>
        <rFont val="Arial"/>
        <family val="2"/>
        <charset val="238"/>
      </rPr>
      <t> amper</t>
    </r>
    <r>
      <rPr>
        <b/>
        <sz val="10"/>
        <color rgb="FF000000"/>
        <rFont val="Arial"/>
        <family val="2"/>
        <charset val="238"/>
      </rPr>
      <t> erősségű </t>
    </r>
    <r>
      <rPr>
        <b/>
        <sz val="10"/>
        <color rgb="FF00B0F0"/>
        <rFont val="Arial"/>
        <family val="2"/>
        <charset val="238"/>
      </rPr>
      <t>áramot</t>
    </r>
    <r>
      <rPr>
        <b/>
        <sz val="10"/>
        <color rgb="FF0B0080"/>
        <rFont val="Arial"/>
        <family val="2"/>
        <charset val="238"/>
      </rPr>
      <t xml:space="preserve"> </t>
    </r>
    <r>
      <rPr>
        <b/>
        <sz val="10"/>
        <color rgb="FF000000"/>
        <rFont val="Arial"/>
        <family val="2"/>
        <charset val="238"/>
      </rPr>
      <t> hoz létre.</t>
    </r>
  </si>
  <si>
    <t>R=U/I</t>
  </si>
  <si>
    <t>U=I*R</t>
  </si>
  <si>
    <t>I=U/R</t>
  </si>
</sst>
</file>

<file path=xl/styles.xml><?xml version="1.0" encoding="utf-8"?>
<styleSheet xmlns="http://schemas.openxmlformats.org/spreadsheetml/2006/main">
  <numFmts count="1">
    <numFmt numFmtId="164" formatCode="#,##0.0"/>
  </numFmts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rgb="FF0B008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B0F0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4" fontId="0" fillId="2" borderId="1" xfId="0" applyNumberFormat="1" applyFill="1" applyBorder="1"/>
    <xf numFmtId="4" fontId="0" fillId="0" borderId="1" xfId="0" applyNumberFormat="1" applyFill="1" applyBorder="1"/>
    <xf numFmtId="4" fontId="0" fillId="3" borderId="1" xfId="0" applyNumberFormat="1" applyFill="1" applyBorder="1"/>
    <xf numFmtId="0" fontId="0" fillId="0" borderId="0" xfId="0" applyBorder="1"/>
    <xf numFmtId="0" fontId="0" fillId="0" borderId="17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3" fontId="1" fillId="0" borderId="8" xfId="0" applyNumberFormat="1" applyFont="1" applyFill="1" applyBorder="1"/>
    <xf numFmtId="0" fontId="1" fillId="0" borderId="10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 vertical="center"/>
    </xf>
    <xf numFmtId="0" fontId="0" fillId="0" borderId="7" xfId="0" applyFill="1" applyBorder="1"/>
    <xf numFmtId="0" fontId="0" fillId="0" borderId="8" xfId="0" applyFill="1" applyBorder="1"/>
    <xf numFmtId="0" fontId="1" fillId="0" borderId="8" xfId="0" applyFont="1" applyFill="1" applyBorder="1"/>
    <xf numFmtId="4" fontId="0" fillId="0" borderId="8" xfId="0" applyNumberFormat="1" applyFill="1" applyBorder="1"/>
    <xf numFmtId="4" fontId="0" fillId="0" borderId="26" xfId="0" applyNumberFormat="1" applyFill="1" applyBorder="1"/>
    <xf numFmtId="4" fontId="0" fillId="0" borderId="9" xfId="0" applyNumberFormat="1" applyFill="1" applyBorder="1"/>
    <xf numFmtId="0" fontId="0" fillId="0" borderId="2" xfId="0" applyFill="1" applyBorder="1"/>
    <xf numFmtId="0" fontId="0" fillId="0" borderId="1" xfId="0" applyFill="1" applyBorder="1"/>
    <xf numFmtId="4" fontId="0" fillId="0" borderId="12" xfId="0" applyNumberFormat="1" applyFill="1" applyBorder="1"/>
    <xf numFmtId="3" fontId="0" fillId="0" borderId="1" xfId="0" applyNumberFormat="1" applyFill="1" applyBorder="1"/>
    <xf numFmtId="4" fontId="0" fillId="0" borderId="3" xfId="0" applyNumberFormat="1" applyFill="1" applyBorder="1"/>
    <xf numFmtId="4" fontId="0" fillId="0" borderId="1" xfId="0" applyNumberFormat="1" applyFill="1" applyBorder="1" applyAlignment="1">
      <alignment vertical="center"/>
    </xf>
    <xf numFmtId="0" fontId="0" fillId="0" borderId="4" xfId="0" applyFill="1" applyBorder="1"/>
    <xf numFmtId="0" fontId="0" fillId="0" borderId="5" xfId="0" applyFill="1" applyBorder="1"/>
    <xf numFmtId="4" fontId="0" fillId="0" borderId="5" xfId="0" applyNumberFormat="1" applyFill="1" applyBorder="1"/>
    <xf numFmtId="4" fontId="0" fillId="0" borderId="27" xfId="0" applyNumberFormat="1" applyFill="1" applyBorder="1"/>
    <xf numFmtId="3" fontId="0" fillId="0" borderId="5" xfId="0" applyNumberFormat="1" applyFill="1" applyBorder="1"/>
    <xf numFmtId="4" fontId="0" fillId="0" borderId="6" xfId="0" applyNumberFormat="1" applyFill="1" applyBorder="1"/>
    <xf numFmtId="4" fontId="0" fillId="0" borderId="0" xfId="0" applyNumberFormat="1" applyFill="1" applyBorder="1"/>
    <xf numFmtId="3" fontId="1" fillId="0" borderId="29" xfId="0" applyNumberFormat="1" applyFont="1" applyFill="1" applyBorder="1"/>
    <xf numFmtId="3" fontId="0" fillId="0" borderId="30" xfId="0" applyNumberFormat="1" applyFill="1" applyBorder="1"/>
    <xf numFmtId="3" fontId="0" fillId="0" borderId="31" xfId="0" applyNumberFormat="1" applyFill="1" applyBorder="1"/>
    <xf numFmtId="0" fontId="0" fillId="0" borderId="26" xfId="0" applyFill="1" applyBorder="1"/>
    <xf numFmtId="4" fontId="0" fillId="0" borderId="29" xfId="0" applyNumberFormat="1" applyFill="1" applyBorder="1"/>
    <xf numFmtId="0" fontId="1" fillId="0" borderId="23" xfId="0" applyFont="1" applyFill="1" applyBorder="1" applyAlignment="1">
      <alignment horizontal="center"/>
    </xf>
    <xf numFmtId="0" fontId="1" fillId="0" borderId="1" xfId="0" applyFont="1" applyFill="1" applyBorder="1"/>
    <xf numFmtId="0" fontId="0" fillId="0" borderId="1" xfId="0" applyBorder="1"/>
    <xf numFmtId="4" fontId="0" fillId="0" borderId="1" xfId="0" applyNumberFormat="1" applyBorder="1"/>
    <xf numFmtId="0" fontId="0" fillId="0" borderId="32" xfId="0" applyBorder="1"/>
    <xf numFmtId="0" fontId="0" fillId="0" borderId="33" xfId="0" applyBorder="1"/>
    <xf numFmtId="4" fontId="0" fillId="0" borderId="33" xfId="0" applyNumberFormat="1" applyBorder="1"/>
    <xf numFmtId="4" fontId="0" fillId="0" borderId="34" xfId="0" applyNumberFormat="1" applyBorder="1"/>
    <xf numFmtId="0" fontId="0" fillId="0" borderId="2" xfId="0" applyBorder="1"/>
    <xf numFmtId="4" fontId="0" fillId="0" borderId="3" xfId="0" applyNumberFormat="1" applyBorder="1"/>
    <xf numFmtId="0" fontId="0" fillId="0" borderId="4" xfId="0" applyBorder="1"/>
    <xf numFmtId="0" fontId="0" fillId="0" borderId="5" xfId="0" applyBorder="1"/>
    <xf numFmtId="4" fontId="0" fillId="0" borderId="5" xfId="0" applyNumberFormat="1" applyBorder="1"/>
    <xf numFmtId="4" fontId="0" fillId="0" borderId="6" xfId="0" applyNumberFormat="1" applyBorder="1"/>
    <xf numFmtId="0" fontId="0" fillId="0" borderId="35" xfId="0" applyBorder="1"/>
    <xf numFmtId="0" fontId="0" fillId="0" borderId="12" xfId="0" applyBorder="1"/>
    <xf numFmtId="0" fontId="0" fillId="0" borderId="27" xfId="0" applyBorder="1"/>
    <xf numFmtId="164" fontId="0" fillId="0" borderId="32" xfId="0" applyNumberFormat="1" applyBorder="1"/>
    <xf numFmtId="164" fontId="0" fillId="0" borderId="2" xfId="0" applyNumberFormat="1" applyBorder="1"/>
    <xf numFmtId="4" fontId="0" fillId="0" borderId="35" xfId="0" applyNumberFormat="1" applyBorder="1"/>
    <xf numFmtId="4" fontId="0" fillId="0" borderId="12" xfId="0" applyNumberFormat="1" applyBorder="1"/>
    <xf numFmtId="4" fontId="0" fillId="0" borderId="27" xfId="0" applyNumberFormat="1" applyBorder="1"/>
    <xf numFmtId="1" fontId="0" fillId="0" borderId="32" xfId="0" applyNumberFormat="1" applyBorder="1"/>
    <xf numFmtId="1" fontId="0" fillId="0" borderId="2" xfId="0" applyNumberFormat="1" applyBorder="1"/>
    <xf numFmtId="1" fontId="0" fillId="0" borderId="4" xfId="0" applyNumberFormat="1" applyBorder="1"/>
    <xf numFmtId="0" fontId="0" fillId="0" borderId="0" xfId="0" applyAlignment="1">
      <alignment horizontal="center"/>
    </xf>
    <xf numFmtId="0" fontId="4" fillId="0" borderId="36" xfId="0" applyFont="1" applyBorder="1" applyAlignment="1">
      <alignment horizontal="left" wrapText="1" indent="1"/>
    </xf>
    <xf numFmtId="0" fontId="4" fillId="0" borderId="38" xfId="0" applyFont="1" applyBorder="1" applyAlignment="1">
      <alignment horizontal="left" wrapText="1" indent="1"/>
    </xf>
    <xf numFmtId="0" fontId="4" fillId="0" borderId="37" xfId="0" applyFont="1" applyBorder="1" applyAlignment="1">
      <alignment horizontal="center" wrapText="1"/>
    </xf>
    <xf numFmtId="0" fontId="4" fillId="0" borderId="38" xfId="0" applyFont="1" applyBorder="1" applyAlignment="1">
      <alignment horizont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2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5" fillId="0" borderId="36" xfId="0" applyFont="1" applyBorder="1" applyAlignment="1">
      <alignment horizontal="center" wrapText="1"/>
    </xf>
    <xf numFmtId="0" fontId="9" fillId="0" borderId="36" xfId="0" applyFont="1" applyBorder="1" applyAlignment="1">
      <alignment horizontal="center"/>
    </xf>
    <xf numFmtId="0" fontId="9" fillId="0" borderId="37" xfId="0" applyFont="1" applyBorder="1" applyAlignment="1">
      <alignment horizontal="center"/>
    </xf>
    <xf numFmtId="0" fontId="9" fillId="0" borderId="38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45</xdr:row>
      <xdr:rowOff>0</xdr:rowOff>
    </xdr:from>
    <xdr:to>
      <xdr:col>0</xdr:col>
      <xdr:colOff>1390650</xdr:colOff>
      <xdr:row>46</xdr:row>
      <xdr:rowOff>190500</xdr:rowOff>
    </xdr:to>
    <xdr:pic>
      <xdr:nvPicPr>
        <xdr:cNvPr id="1025" name="Picture 1" descr="\Omega = \dfrac{\mbox{V}}{\mbox{A}} = \dfrac{\mbox{m}^2 \cdot \mbox{kg}}{\mbox{s}^{3} \cdot \mbox{A}^2}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048875"/>
          <a:ext cx="1390650" cy="4286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52"/>
  <sheetViews>
    <sheetView tabSelected="1" topLeftCell="A20" zoomScaleNormal="100" workbookViewId="0">
      <selection activeCell="F45" sqref="F45"/>
    </sheetView>
  </sheetViews>
  <sheetFormatPr defaultRowHeight="15"/>
  <cols>
    <col min="1" max="1" width="40.7109375" customWidth="1"/>
    <col min="5" max="5" width="12.42578125" bestFit="1" customWidth="1"/>
  </cols>
  <sheetData>
    <row r="1" spans="1:23" ht="15.75" thickBot="1"/>
    <row r="2" spans="1:23">
      <c r="A2" s="69" t="s">
        <v>11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1"/>
      <c r="V2" s="4"/>
      <c r="W2" s="4"/>
    </row>
    <row r="3" spans="1:23" ht="15" customHeight="1">
      <c r="A3" s="75" t="s">
        <v>12</v>
      </c>
      <c r="B3" s="77" t="s">
        <v>0</v>
      </c>
      <c r="C3" s="77" t="s">
        <v>2</v>
      </c>
      <c r="D3" s="72" t="s">
        <v>7</v>
      </c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4"/>
    </row>
    <row r="4" spans="1:23" ht="15.75" thickBot="1">
      <c r="A4" s="76"/>
      <c r="B4" s="78"/>
      <c r="C4" s="78"/>
      <c r="D4" s="36" t="s">
        <v>1</v>
      </c>
      <c r="E4" s="9" t="s">
        <v>3</v>
      </c>
      <c r="F4" s="9" t="s">
        <v>6</v>
      </c>
      <c r="G4" s="8" t="s">
        <v>1</v>
      </c>
      <c r="H4" s="9" t="s">
        <v>3</v>
      </c>
      <c r="I4" s="9" t="s">
        <v>6</v>
      </c>
      <c r="J4" s="8" t="s">
        <v>1</v>
      </c>
      <c r="K4" s="9" t="s">
        <v>3</v>
      </c>
      <c r="L4" s="9" t="s">
        <v>6</v>
      </c>
      <c r="M4" s="8" t="s">
        <v>1</v>
      </c>
      <c r="N4" s="9" t="s">
        <v>3</v>
      </c>
      <c r="O4" s="9" t="s">
        <v>6</v>
      </c>
      <c r="P4" s="10" t="s">
        <v>1</v>
      </c>
      <c r="Q4" s="9" t="s">
        <v>3</v>
      </c>
      <c r="R4" s="9" t="s">
        <v>6</v>
      </c>
      <c r="S4" s="10" t="s">
        <v>1</v>
      </c>
      <c r="T4" s="9" t="s">
        <v>3</v>
      </c>
      <c r="U4" s="11" t="s">
        <v>6</v>
      </c>
    </row>
    <row r="5" spans="1:23" ht="15.75" thickTop="1">
      <c r="A5" s="12">
        <v>1</v>
      </c>
      <c r="B5" s="13">
        <v>230</v>
      </c>
      <c r="C5" s="34">
        <f>SUM(B5*B6)</f>
        <v>52900</v>
      </c>
      <c r="D5" s="37">
        <v>100</v>
      </c>
      <c r="E5" s="35">
        <f t="shared" ref="E5:E20" si="0">SUM(C5/D5)</f>
        <v>529</v>
      </c>
      <c r="F5" s="15">
        <v>529</v>
      </c>
      <c r="G5" s="14">
        <v>150</v>
      </c>
      <c r="H5" s="15">
        <f t="shared" ref="H5:H20" si="1">SUM(C5/G5)</f>
        <v>352.66666666666669</v>
      </c>
      <c r="I5" s="15">
        <v>529</v>
      </c>
      <c r="J5" s="14">
        <v>220</v>
      </c>
      <c r="K5" s="15">
        <f t="shared" ref="K5:K20" si="2">SUM(C5/J5)</f>
        <v>240.45454545454547</v>
      </c>
      <c r="L5" s="15">
        <v>240.4545</v>
      </c>
      <c r="M5" s="14">
        <v>250</v>
      </c>
      <c r="N5" s="15">
        <f t="shared" ref="N5:N20" si="3">SUM(C5/M5)</f>
        <v>211.6</v>
      </c>
      <c r="O5" s="16">
        <v>352.66669999999999</v>
      </c>
      <c r="P5" s="7">
        <v>270</v>
      </c>
      <c r="Q5" s="15">
        <f t="shared" ref="Q5:Q20" si="4">SUM(C5/P5)</f>
        <v>195.92592592592592</v>
      </c>
      <c r="R5" s="15">
        <v>195.93</v>
      </c>
      <c r="S5" s="31">
        <v>330</v>
      </c>
      <c r="T5" s="15">
        <f t="shared" ref="T5:T20" si="5">SUM(C5/S5)</f>
        <v>160.30303030303031</v>
      </c>
      <c r="U5" s="17">
        <v>195.93</v>
      </c>
    </row>
    <row r="6" spans="1:23">
      <c r="A6" s="18">
        <v>2</v>
      </c>
      <c r="B6" s="19">
        <v>230</v>
      </c>
      <c r="C6" s="19">
        <f t="shared" ref="C6:C13" si="6">SUM(B6*B7)</f>
        <v>52900</v>
      </c>
      <c r="D6" s="13">
        <v>200</v>
      </c>
      <c r="E6" s="2">
        <f t="shared" si="0"/>
        <v>264.5</v>
      </c>
      <c r="F6" s="2">
        <f t="shared" ref="F6:F20" si="7">SUM(E6/A6)</f>
        <v>132.25</v>
      </c>
      <c r="G6" s="19">
        <v>300</v>
      </c>
      <c r="H6" s="2">
        <f t="shared" si="1"/>
        <v>176.33333333333334</v>
      </c>
      <c r="I6" s="2">
        <f t="shared" ref="I6:I20" si="8">SUM(H6/A6)</f>
        <v>88.166666666666671</v>
      </c>
      <c r="J6" s="19">
        <v>440</v>
      </c>
      <c r="K6" s="2">
        <f t="shared" si="2"/>
        <v>120.22727272727273</v>
      </c>
      <c r="L6" s="2">
        <f t="shared" ref="L6:L20" si="9">SUM(K6/A6)</f>
        <v>60.113636363636367</v>
      </c>
      <c r="M6" s="19">
        <f>SUM(M5*A6)</f>
        <v>500</v>
      </c>
      <c r="N6" s="2">
        <f t="shared" si="3"/>
        <v>105.8</v>
      </c>
      <c r="O6" s="20">
        <f t="shared" ref="O6:O20" si="10">SUM(N6/A6)</f>
        <v>52.9</v>
      </c>
      <c r="P6" s="21">
        <v>540</v>
      </c>
      <c r="Q6" s="2">
        <f t="shared" si="4"/>
        <v>97.962962962962962</v>
      </c>
      <c r="R6" s="2">
        <f t="shared" ref="R6:R20" si="11">SUM(Q6/A6)</f>
        <v>48.981481481481481</v>
      </c>
      <c r="S6" s="32">
        <f>SUM(S5*A6)</f>
        <v>660</v>
      </c>
      <c r="T6" s="2">
        <f t="shared" si="5"/>
        <v>80.151515151515156</v>
      </c>
      <c r="U6" s="22">
        <f t="shared" ref="U6:U20" si="12">SUM(T6/A6)</f>
        <v>40.075757575757578</v>
      </c>
    </row>
    <row r="7" spans="1:23">
      <c r="A7" s="18">
        <v>3</v>
      </c>
      <c r="B7" s="19">
        <v>230</v>
      </c>
      <c r="C7" s="19">
        <f t="shared" si="6"/>
        <v>52900</v>
      </c>
      <c r="D7" s="19">
        <v>300</v>
      </c>
      <c r="E7" s="2">
        <f t="shared" si="0"/>
        <v>176.33333333333334</v>
      </c>
      <c r="F7" s="2">
        <f t="shared" si="7"/>
        <v>58.777777777777779</v>
      </c>
      <c r="G7" s="19">
        <v>450</v>
      </c>
      <c r="H7" s="2">
        <f t="shared" si="1"/>
        <v>117.55555555555556</v>
      </c>
      <c r="I7" s="2">
        <f t="shared" si="8"/>
        <v>39.185185185185183</v>
      </c>
      <c r="J7" s="19">
        <v>660</v>
      </c>
      <c r="K7" s="2">
        <f t="shared" si="2"/>
        <v>80.151515151515156</v>
      </c>
      <c r="L7" s="2">
        <f t="shared" si="9"/>
        <v>26.71717171717172</v>
      </c>
      <c r="M7" s="19">
        <f>SUM(M5*A7)</f>
        <v>750</v>
      </c>
      <c r="N7" s="2">
        <f t="shared" si="3"/>
        <v>70.533333333333331</v>
      </c>
      <c r="O7" s="20">
        <f t="shared" si="10"/>
        <v>23.511111111111109</v>
      </c>
      <c r="P7" s="21">
        <f>SUM(P5*A7)</f>
        <v>810</v>
      </c>
      <c r="Q7" s="2">
        <f t="shared" si="4"/>
        <v>65.308641975308646</v>
      </c>
      <c r="R7" s="2">
        <f t="shared" si="11"/>
        <v>21.769547325102881</v>
      </c>
      <c r="S7" s="32">
        <f>SUM(S5*A7)</f>
        <v>990</v>
      </c>
      <c r="T7" s="3">
        <f t="shared" si="5"/>
        <v>53.434343434343432</v>
      </c>
      <c r="U7" s="22">
        <f t="shared" si="12"/>
        <v>17.81144781144781</v>
      </c>
    </row>
    <row r="8" spans="1:23">
      <c r="A8" s="18">
        <v>4</v>
      </c>
      <c r="B8" s="19">
        <v>230</v>
      </c>
      <c r="C8" s="19">
        <f t="shared" si="6"/>
        <v>52900</v>
      </c>
      <c r="D8" s="19">
        <v>400</v>
      </c>
      <c r="E8" s="2">
        <f t="shared" si="0"/>
        <v>132.25</v>
      </c>
      <c r="F8" s="23">
        <f t="shared" si="7"/>
        <v>33.0625</v>
      </c>
      <c r="G8" s="19">
        <f>SUM(G5*A8)</f>
        <v>600</v>
      </c>
      <c r="H8" s="2">
        <f t="shared" si="1"/>
        <v>88.166666666666671</v>
      </c>
      <c r="I8" s="23">
        <f t="shared" si="8"/>
        <v>22.041666666666668</v>
      </c>
      <c r="J8" s="19">
        <v>880</v>
      </c>
      <c r="K8" s="3">
        <f t="shared" si="2"/>
        <v>60.113636363636367</v>
      </c>
      <c r="L8" s="2">
        <f t="shared" si="9"/>
        <v>15.028409090909092</v>
      </c>
      <c r="M8" s="19">
        <f>SUM(M5*A8)</f>
        <v>1000</v>
      </c>
      <c r="N8" s="3">
        <f t="shared" si="3"/>
        <v>52.9</v>
      </c>
      <c r="O8" s="20">
        <f t="shared" si="10"/>
        <v>13.225</v>
      </c>
      <c r="P8" s="21">
        <f>SUM(P5*A8)</f>
        <v>1080</v>
      </c>
      <c r="Q8" s="2">
        <f t="shared" si="4"/>
        <v>48.981481481481481</v>
      </c>
      <c r="R8" s="2">
        <f t="shared" si="11"/>
        <v>12.24537037037037</v>
      </c>
      <c r="S8" s="32">
        <f>SUM(S5*A8)</f>
        <v>1320</v>
      </c>
      <c r="T8" s="2">
        <f t="shared" si="5"/>
        <v>40.075757575757578</v>
      </c>
      <c r="U8" s="22">
        <f t="shared" si="12"/>
        <v>10.018939393939394</v>
      </c>
    </row>
    <row r="9" spans="1:23">
      <c r="A9" s="18">
        <v>5</v>
      </c>
      <c r="B9" s="19">
        <v>230</v>
      </c>
      <c r="C9" s="19">
        <f t="shared" si="6"/>
        <v>52900</v>
      </c>
      <c r="D9" s="19">
        <v>500</v>
      </c>
      <c r="E9" s="2">
        <f t="shared" si="0"/>
        <v>105.8</v>
      </c>
      <c r="F9" s="2">
        <f t="shared" si="7"/>
        <v>21.16</v>
      </c>
      <c r="G9" s="19">
        <f>SUM(G5*A9)</f>
        <v>750</v>
      </c>
      <c r="H9" s="2">
        <f t="shared" si="1"/>
        <v>70.533333333333331</v>
      </c>
      <c r="I9" s="2">
        <f t="shared" si="8"/>
        <v>14.106666666666666</v>
      </c>
      <c r="J9" s="19">
        <f>SUM(J5*A9)</f>
        <v>1100</v>
      </c>
      <c r="K9" s="2">
        <f t="shared" si="2"/>
        <v>48.090909090909093</v>
      </c>
      <c r="L9" s="2">
        <f t="shared" si="9"/>
        <v>9.6181818181818191</v>
      </c>
      <c r="M9" s="19">
        <f>SUM(M5*A9)</f>
        <v>1250</v>
      </c>
      <c r="N9" s="2">
        <f t="shared" si="3"/>
        <v>42.32</v>
      </c>
      <c r="O9" s="20">
        <f t="shared" si="10"/>
        <v>8.4640000000000004</v>
      </c>
      <c r="P9" s="21">
        <f>SUM(P5*A9)</f>
        <v>1350</v>
      </c>
      <c r="Q9" s="2">
        <f t="shared" si="4"/>
        <v>39.185185185185183</v>
      </c>
      <c r="R9" s="2">
        <f t="shared" si="11"/>
        <v>7.837037037037037</v>
      </c>
      <c r="S9" s="32">
        <f>SUM(S5*A9)</f>
        <v>1650</v>
      </c>
      <c r="T9" s="2">
        <f t="shared" si="5"/>
        <v>32.060606060606062</v>
      </c>
      <c r="U9" s="22">
        <f t="shared" si="12"/>
        <v>6.4121212121212121</v>
      </c>
    </row>
    <row r="10" spans="1:23">
      <c r="A10" s="18">
        <v>6</v>
      </c>
      <c r="B10" s="19">
        <v>230</v>
      </c>
      <c r="C10" s="19">
        <f t="shared" si="6"/>
        <v>52900</v>
      </c>
      <c r="D10" s="19">
        <v>600</v>
      </c>
      <c r="E10" s="2">
        <f t="shared" si="0"/>
        <v>88.166666666666671</v>
      </c>
      <c r="F10" s="2">
        <f t="shared" si="7"/>
        <v>14.694444444444445</v>
      </c>
      <c r="G10" s="19">
        <f>SUM(G5*A10)</f>
        <v>900</v>
      </c>
      <c r="H10" s="1">
        <f t="shared" si="1"/>
        <v>58.777777777777779</v>
      </c>
      <c r="I10" s="2">
        <f t="shared" si="8"/>
        <v>9.7962962962962958</v>
      </c>
      <c r="J10" s="19">
        <v>1230</v>
      </c>
      <c r="K10" s="2">
        <f t="shared" si="2"/>
        <v>43.008130081300813</v>
      </c>
      <c r="L10" s="2">
        <f t="shared" si="9"/>
        <v>7.1680216802168024</v>
      </c>
      <c r="M10" s="19">
        <f>SUM(M5*A10)</f>
        <v>1500</v>
      </c>
      <c r="N10" s="2">
        <f t="shared" si="3"/>
        <v>35.266666666666666</v>
      </c>
      <c r="O10" s="20">
        <f t="shared" si="10"/>
        <v>5.8777777777777773</v>
      </c>
      <c r="P10" s="21">
        <f>SUM(P5*A10)</f>
        <v>1620</v>
      </c>
      <c r="Q10" s="2">
        <f t="shared" si="4"/>
        <v>32.654320987654323</v>
      </c>
      <c r="R10" s="2">
        <f t="shared" si="11"/>
        <v>5.4423868312757202</v>
      </c>
      <c r="S10" s="32">
        <f>SUM(S5*A10)</f>
        <v>1980</v>
      </c>
      <c r="T10" s="2">
        <f t="shared" si="5"/>
        <v>26.717171717171716</v>
      </c>
      <c r="U10" s="22">
        <f t="shared" si="12"/>
        <v>4.4528619528619524</v>
      </c>
    </row>
    <row r="11" spans="1:23">
      <c r="A11" s="18">
        <v>7</v>
      </c>
      <c r="B11" s="19">
        <v>230</v>
      </c>
      <c r="C11" s="19">
        <f t="shared" si="6"/>
        <v>52900</v>
      </c>
      <c r="D11" s="19">
        <v>700</v>
      </c>
      <c r="E11" s="2">
        <f t="shared" si="0"/>
        <v>75.571428571428569</v>
      </c>
      <c r="F11" s="2">
        <f t="shared" si="7"/>
        <v>10.795918367346939</v>
      </c>
      <c r="G11" s="19">
        <f>SUM(G5*A11)</f>
        <v>1050</v>
      </c>
      <c r="H11" s="2">
        <f t="shared" si="1"/>
        <v>50.38095238095238</v>
      </c>
      <c r="I11" s="2">
        <f t="shared" si="8"/>
        <v>7.1972789115646254</v>
      </c>
      <c r="J11" s="19">
        <v>1450</v>
      </c>
      <c r="K11" s="2">
        <f t="shared" si="2"/>
        <v>36.482758620689658</v>
      </c>
      <c r="L11" s="2">
        <f t="shared" si="9"/>
        <v>5.2118226600985222</v>
      </c>
      <c r="M11" s="19">
        <f>SUM(M5*A11)</f>
        <v>1750</v>
      </c>
      <c r="N11" s="2">
        <f t="shared" si="3"/>
        <v>30.228571428571428</v>
      </c>
      <c r="O11" s="20">
        <f t="shared" si="10"/>
        <v>4.3183673469387758</v>
      </c>
      <c r="P11" s="21">
        <f>SUM(P5*A11)</f>
        <v>1890</v>
      </c>
      <c r="Q11" s="2">
        <f t="shared" si="4"/>
        <v>27.989417989417991</v>
      </c>
      <c r="R11" s="2">
        <f t="shared" si="11"/>
        <v>3.99848828420257</v>
      </c>
      <c r="S11" s="32">
        <f>SUM(S5*A11)</f>
        <v>2310</v>
      </c>
      <c r="T11" s="2">
        <f t="shared" si="5"/>
        <v>22.9004329004329</v>
      </c>
      <c r="U11" s="22">
        <f t="shared" si="12"/>
        <v>3.2714904143475572</v>
      </c>
    </row>
    <row r="12" spans="1:23">
      <c r="A12" s="18">
        <v>8</v>
      </c>
      <c r="B12" s="19">
        <v>230</v>
      </c>
      <c r="C12" s="19">
        <f t="shared" si="6"/>
        <v>52900</v>
      </c>
      <c r="D12" s="19">
        <v>800</v>
      </c>
      <c r="E12" s="2">
        <f t="shared" si="0"/>
        <v>66.125</v>
      </c>
      <c r="F12" s="2">
        <f t="shared" si="7"/>
        <v>8.265625</v>
      </c>
      <c r="G12" s="19">
        <f>SUM(G5*A12)</f>
        <v>1200</v>
      </c>
      <c r="H12" s="2">
        <f t="shared" si="1"/>
        <v>44.083333333333336</v>
      </c>
      <c r="I12" s="2">
        <f t="shared" si="8"/>
        <v>5.510416666666667</v>
      </c>
      <c r="J12" s="19">
        <v>1680</v>
      </c>
      <c r="K12" s="2">
        <f t="shared" si="2"/>
        <v>31.488095238095237</v>
      </c>
      <c r="L12" s="2">
        <f t="shared" si="9"/>
        <v>3.9360119047619047</v>
      </c>
      <c r="M12" s="19">
        <f>SUM(M5*A12)</f>
        <v>2000</v>
      </c>
      <c r="N12" s="2">
        <f t="shared" si="3"/>
        <v>26.45</v>
      </c>
      <c r="O12" s="20">
        <f t="shared" si="10"/>
        <v>3.3062499999999999</v>
      </c>
      <c r="P12" s="21">
        <f>SUM(P5*A12)</f>
        <v>2160</v>
      </c>
      <c r="Q12" s="2">
        <f t="shared" si="4"/>
        <v>24.49074074074074</v>
      </c>
      <c r="R12" s="2">
        <f t="shared" si="11"/>
        <v>3.0613425925925926</v>
      </c>
      <c r="S12" s="32">
        <f>SUM(S5*A12)</f>
        <v>2640</v>
      </c>
      <c r="T12" s="2">
        <f t="shared" si="5"/>
        <v>20.037878787878789</v>
      </c>
      <c r="U12" s="22">
        <f t="shared" si="12"/>
        <v>2.5047348484848486</v>
      </c>
    </row>
    <row r="13" spans="1:23">
      <c r="A13" s="18">
        <v>9</v>
      </c>
      <c r="B13" s="19">
        <v>230</v>
      </c>
      <c r="C13" s="19">
        <f t="shared" si="6"/>
        <v>52900</v>
      </c>
      <c r="D13" s="19">
        <v>900</v>
      </c>
      <c r="E13" s="1">
        <f t="shared" si="0"/>
        <v>58.777777777777779</v>
      </c>
      <c r="F13" s="2">
        <f t="shared" si="7"/>
        <v>6.5308641975308639</v>
      </c>
      <c r="G13" s="19">
        <f>SUM(G5*A13)</f>
        <v>1350</v>
      </c>
      <c r="H13" s="2">
        <f t="shared" si="1"/>
        <v>39.185185185185183</v>
      </c>
      <c r="I13" s="2">
        <f t="shared" si="8"/>
        <v>4.3539094650205756</v>
      </c>
      <c r="J13" s="19">
        <f>SUM(J12+J5)</f>
        <v>1900</v>
      </c>
      <c r="K13" s="2">
        <f t="shared" si="2"/>
        <v>27.842105263157894</v>
      </c>
      <c r="L13" s="2">
        <f t="shared" si="9"/>
        <v>3.0935672514619883</v>
      </c>
      <c r="M13" s="19">
        <f>SUM(M5*A13)</f>
        <v>2250</v>
      </c>
      <c r="N13" s="2">
        <f t="shared" si="3"/>
        <v>23.511111111111113</v>
      </c>
      <c r="O13" s="20">
        <f t="shared" si="10"/>
        <v>2.6123456790123458</v>
      </c>
      <c r="P13" s="21">
        <f>SUM(P5*A13)</f>
        <v>2430</v>
      </c>
      <c r="Q13" s="2">
        <f t="shared" si="4"/>
        <v>21.769547325102881</v>
      </c>
      <c r="R13" s="2">
        <f t="shared" si="11"/>
        <v>2.4188385916780977</v>
      </c>
      <c r="S13" s="32">
        <f>SUM(S5*A13)</f>
        <v>2970</v>
      </c>
      <c r="T13" s="2">
        <f t="shared" si="5"/>
        <v>17.811447811447813</v>
      </c>
      <c r="U13" s="22">
        <f t="shared" si="12"/>
        <v>1.9790497568275347</v>
      </c>
    </row>
    <row r="14" spans="1:23">
      <c r="A14" s="18">
        <v>10</v>
      </c>
      <c r="B14" s="19">
        <v>230</v>
      </c>
      <c r="C14" s="19">
        <v>52900</v>
      </c>
      <c r="D14" s="19">
        <v>1000</v>
      </c>
      <c r="E14" s="2">
        <f t="shared" si="0"/>
        <v>52.9</v>
      </c>
      <c r="F14" s="2">
        <f t="shared" si="7"/>
        <v>5.29</v>
      </c>
      <c r="G14" s="19">
        <f>SUM(G5*A14)</f>
        <v>1500</v>
      </c>
      <c r="H14" s="2">
        <f t="shared" si="1"/>
        <v>35.266666666666666</v>
      </c>
      <c r="I14" s="2">
        <f t="shared" si="8"/>
        <v>3.5266666666666664</v>
      </c>
      <c r="J14" s="19">
        <f>SUM(J5*A14)</f>
        <v>2200</v>
      </c>
      <c r="K14" s="2">
        <f t="shared" si="2"/>
        <v>24.045454545454547</v>
      </c>
      <c r="L14" s="2">
        <f t="shared" si="9"/>
        <v>2.4045454545454548</v>
      </c>
      <c r="M14" s="19">
        <f>SUM(M5*A14)</f>
        <v>2500</v>
      </c>
      <c r="N14" s="2">
        <f t="shared" si="3"/>
        <v>21.16</v>
      </c>
      <c r="O14" s="20">
        <f t="shared" si="10"/>
        <v>2.1160000000000001</v>
      </c>
      <c r="P14" s="21">
        <f>SUM(P5*A14)</f>
        <v>2700</v>
      </c>
      <c r="Q14" s="2">
        <f t="shared" si="4"/>
        <v>19.592592592592592</v>
      </c>
      <c r="R14" s="2">
        <f t="shared" si="11"/>
        <v>1.9592592592592593</v>
      </c>
      <c r="S14" s="32">
        <f>SUM(S5*A14)</f>
        <v>3300</v>
      </c>
      <c r="T14" s="2">
        <f t="shared" si="5"/>
        <v>16.030303030303031</v>
      </c>
      <c r="U14" s="22">
        <f t="shared" si="12"/>
        <v>1.603030303030303</v>
      </c>
    </row>
    <row r="15" spans="1:23">
      <c r="A15" s="18">
        <v>11</v>
      </c>
      <c r="B15" s="19">
        <v>230</v>
      </c>
      <c r="C15" s="19">
        <v>52900</v>
      </c>
      <c r="D15" s="19">
        <v>1100</v>
      </c>
      <c r="E15" s="2">
        <f t="shared" si="0"/>
        <v>48.090909090909093</v>
      </c>
      <c r="F15" s="2">
        <f t="shared" si="7"/>
        <v>4.3719008264462813</v>
      </c>
      <c r="G15" s="19">
        <f>SUM(G5*A15)</f>
        <v>1650</v>
      </c>
      <c r="H15" s="2">
        <f t="shared" si="1"/>
        <v>32.060606060606062</v>
      </c>
      <c r="I15" s="2">
        <f t="shared" si="8"/>
        <v>2.9146005509641877</v>
      </c>
      <c r="J15" s="19">
        <f>SUM(J14+J5)</f>
        <v>2420</v>
      </c>
      <c r="K15" s="2">
        <f t="shared" si="2"/>
        <v>21.859504132231404</v>
      </c>
      <c r="L15" s="2">
        <f t="shared" si="9"/>
        <v>1.9872276483846731</v>
      </c>
      <c r="M15" s="19">
        <f>SUM(M5*A15)</f>
        <v>2750</v>
      </c>
      <c r="N15" s="2">
        <f t="shared" si="3"/>
        <v>19.236363636363638</v>
      </c>
      <c r="O15" s="20">
        <f t="shared" si="10"/>
        <v>1.7487603305785127</v>
      </c>
      <c r="P15" s="21">
        <f>SUM(P5*A15)</f>
        <v>2970</v>
      </c>
      <c r="Q15" s="2">
        <f t="shared" si="4"/>
        <v>17.811447811447813</v>
      </c>
      <c r="R15" s="2">
        <f t="shared" si="11"/>
        <v>1.6192225283134376</v>
      </c>
      <c r="S15" s="32">
        <f>SUM(S5*A15)</f>
        <v>3630</v>
      </c>
      <c r="T15" s="2">
        <f t="shared" si="5"/>
        <v>14.573002754820937</v>
      </c>
      <c r="U15" s="22">
        <f t="shared" si="12"/>
        <v>1.3248184322564489</v>
      </c>
    </row>
    <row r="16" spans="1:23">
      <c r="A16" s="18">
        <v>12</v>
      </c>
      <c r="B16" s="19">
        <v>230</v>
      </c>
      <c r="C16" s="19">
        <v>52900</v>
      </c>
      <c r="D16" s="19">
        <v>1200</v>
      </c>
      <c r="E16" s="2">
        <f t="shared" si="0"/>
        <v>44.083333333333336</v>
      </c>
      <c r="F16" s="2">
        <f t="shared" si="7"/>
        <v>3.6736111111111112</v>
      </c>
      <c r="G16" s="19">
        <f>SUM(G5*A16)</f>
        <v>1800</v>
      </c>
      <c r="H16" s="2">
        <f t="shared" si="1"/>
        <v>29.388888888888889</v>
      </c>
      <c r="I16" s="2">
        <f t="shared" si="8"/>
        <v>2.449074074074074</v>
      </c>
      <c r="J16" s="19">
        <f>SUM(J15+J5)</f>
        <v>2640</v>
      </c>
      <c r="K16" s="2">
        <f t="shared" si="2"/>
        <v>20.037878787878789</v>
      </c>
      <c r="L16" s="2">
        <f t="shared" si="9"/>
        <v>1.6698232323232325</v>
      </c>
      <c r="M16" s="19">
        <f>SUM(M5*A16)</f>
        <v>3000</v>
      </c>
      <c r="N16" s="2">
        <f t="shared" si="3"/>
        <v>17.633333333333333</v>
      </c>
      <c r="O16" s="20">
        <f t="shared" si="10"/>
        <v>1.4694444444444443</v>
      </c>
      <c r="P16" s="21">
        <f>SUM(P5*A16)</f>
        <v>3240</v>
      </c>
      <c r="Q16" s="2">
        <f t="shared" si="4"/>
        <v>16.327160493827162</v>
      </c>
      <c r="R16" s="2">
        <f t="shared" si="11"/>
        <v>1.3605967078189301</v>
      </c>
      <c r="S16" s="32">
        <f>SUM(S5*A16)</f>
        <v>3960</v>
      </c>
      <c r="T16" s="2">
        <f t="shared" si="5"/>
        <v>13.358585858585858</v>
      </c>
      <c r="U16" s="22">
        <f t="shared" si="12"/>
        <v>1.1132154882154881</v>
      </c>
    </row>
    <row r="17" spans="1:21">
      <c r="A17" s="18">
        <v>13</v>
      </c>
      <c r="B17" s="19">
        <v>230</v>
      </c>
      <c r="C17" s="19">
        <v>52900</v>
      </c>
      <c r="D17" s="19">
        <v>1300</v>
      </c>
      <c r="E17" s="2">
        <f t="shared" si="0"/>
        <v>40.692307692307693</v>
      </c>
      <c r="F17" s="2">
        <f t="shared" si="7"/>
        <v>3.1301775147928996</v>
      </c>
      <c r="G17" s="19">
        <f>SUM(G5*A17)</f>
        <v>1950</v>
      </c>
      <c r="H17" s="2">
        <f t="shared" si="1"/>
        <v>27.128205128205128</v>
      </c>
      <c r="I17" s="2">
        <f t="shared" si="8"/>
        <v>2.0867850098619329</v>
      </c>
      <c r="J17" s="19">
        <f>SUM(J16+J5)</f>
        <v>2860</v>
      </c>
      <c r="K17" s="2">
        <f t="shared" si="2"/>
        <v>18.496503496503497</v>
      </c>
      <c r="L17" s="2">
        <f t="shared" si="9"/>
        <v>1.4228079612694997</v>
      </c>
      <c r="M17" s="19">
        <f>SUM(M5*A17)</f>
        <v>3250</v>
      </c>
      <c r="N17" s="2">
        <f t="shared" si="3"/>
        <v>16.276923076923076</v>
      </c>
      <c r="O17" s="20">
        <f t="shared" si="10"/>
        <v>1.2520710059171596</v>
      </c>
      <c r="P17" s="21">
        <f>SUM(P5*A17)</f>
        <v>3510</v>
      </c>
      <c r="Q17" s="2">
        <f t="shared" si="4"/>
        <v>15.07122507122507</v>
      </c>
      <c r="R17" s="2">
        <f t="shared" si="11"/>
        <v>1.1593250054788515</v>
      </c>
      <c r="S17" s="32">
        <f>SUM(S5*A17)</f>
        <v>4290</v>
      </c>
      <c r="T17" s="2">
        <f t="shared" si="5"/>
        <v>12.331002331002331</v>
      </c>
      <c r="U17" s="22">
        <f t="shared" si="12"/>
        <v>0.94853864084633321</v>
      </c>
    </row>
    <row r="18" spans="1:21">
      <c r="A18" s="18">
        <v>14</v>
      </c>
      <c r="B18" s="19">
        <v>230</v>
      </c>
      <c r="C18" s="19">
        <v>52900</v>
      </c>
      <c r="D18" s="19">
        <v>1400</v>
      </c>
      <c r="E18" s="2">
        <f t="shared" si="0"/>
        <v>37.785714285714285</v>
      </c>
      <c r="F18" s="2">
        <f t="shared" si="7"/>
        <v>2.6989795918367347</v>
      </c>
      <c r="G18" s="19">
        <f>SUM(G5*A18)</f>
        <v>2100</v>
      </c>
      <c r="H18" s="2">
        <f t="shared" si="1"/>
        <v>25.19047619047619</v>
      </c>
      <c r="I18" s="2">
        <f t="shared" si="8"/>
        <v>1.7993197278911564</v>
      </c>
      <c r="J18" s="19">
        <f>SUM(J17+J5)</f>
        <v>3080</v>
      </c>
      <c r="K18" s="2">
        <f t="shared" si="2"/>
        <v>17.175324675324674</v>
      </c>
      <c r="L18" s="2">
        <f t="shared" si="9"/>
        <v>1.2268089053803339</v>
      </c>
      <c r="M18" s="19">
        <f>SUM(M17+M5)</f>
        <v>3500</v>
      </c>
      <c r="N18" s="2">
        <f t="shared" si="3"/>
        <v>15.114285714285714</v>
      </c>
      <c r="O18" s="20">
        <f t="shared" si="10"/>
        <v>1.0795918367346939</v>
      </c>
      <c r="P18" s="21">
        <f>SUM(P5*A18)</f>
        <v>3780</v>
      </c>
      <c r="Q18" s="2">
        <f t="shared" si="4"/>
        <v>13.994708994708995</v>
      </c>
      <c r="R18" s="2">
        <f t="shared" si="11"/>
        <v>0.99962207105064249</v>
      </c>
      <c r="S18" s="32">
        <f>SUM(S5*A18)</f>
        <v>4620</v>
      </c>
      <c r="T18" s="2">
        <f t="shared" si="5"/>
        <v>11.45021645021645</v>
      </c>
      <c r="U18" s="22">
        <f t="shared" si="12"/>
        <v>0.81787260358688929</v>
      </c>
    </row>
    <row r="19" spans="1:21">
      <c r="A19" s="18">
        <v>15</v>
      </c>
      <c r="B19" s="19">
        <v>230</v>
      </c>
      <c r="C19" s="19">
        <v>52900</v>
      </c>
      <c r="D19" s="19">
        <v>1500</v>
      </c>
      <c r="E19" s="2">
        <f t="shared" si="0"/>
        <v>35.266666666666666</v>
      </c>
      <c r="F19" s="2">
        <f t="shared" si="7"/>
        <v>2.3511111111111109</v>
      </c>
      <c r="G19" s="19">
        <f>SUM(G5*A19)</f>
        <v>2250</v>
      </c>
      <c r="H19" s="2">
        <f t="shared" si="1"/>
        <v>23.511111111111113</v>
      </c>
      <c r="I19" s="2">
        <f t="shared" si="8"/>
        <v>1.5674074074074076</v>
      </c>
      <c r="J19" s="19">
        <f>SUM(J18+J5)</f>
        <v>3300</v>
      </c>
      <c r="K19" s="2">
        <f t="shared" si="2"/>
        <v>16.030303030303031</v>
      </c>
      <c r="L19" s="2">
        <f t="shared" si="9"/>
        <v>1.0686868686868687</v>
      </c>
      <c r="M19" s="19">
        <f>SUM(M5*A19)</f>
        <v>3750</v>
      </c>
      <c r="N19" s="2">
        <f t="shared" si="3"/>
        <v>14.106666666666667</v>
      </c>
      <c r="O19" s="20">
        <f t="shared" si="10"/>
        <v>0.94044444444444453</v>
      </c>
      <c r="P19" s="21">
        <f>SUM(P5*A19)</f>
        <v>4050</v>
      </c>
      <c r="Q19" s="2">
        <f t="shared" si="4"/>
        <v>13.061728395061728</v>
      </c>
      <c r="R19" s="2">
        <f t="shared" si="11"/>
        <v>0.87078189300411524</v>
      </c>
      <c r="S19" s="32">
        <f>SUM(S5*A19)</f>
        <v>4950</v>
      </c>
      <c r="T19" s="2">
        <f t="shared" si="5"/>
        <v>10.686868686868687</v>
      </c>
      <c r="U19" s="22">
        <f t="shared" si="12"/>
        <v>0.71245791245791246</v>
      </c>
    </row>
    <row r="20" spans="1:21" ht="15.75" thickBot="1">
      <c r="A20" s="24">
        <v>16</v>
      </c>
      <c r="B20" s="25">
        <v>230</v>
      </c>
      <c r="C20" s="25">
        <v>52900</v>
      </c>
      <c r="D20" s="25">
        <v>1600</v>
      </c>
      <c r="E20" s="26">
        <f t="shared" si="0"/>
        <v>33.0625</v>
      </c>
      <c r="F20" s="26">
        <f t="shared" si="7"/>
        <v>2.06640625</v>
      </c>
      <c r="G20" s="25">
        <f>SUM(G5*A20)</f>
        <v>2400</v>
      </c>
      <c r="H20" s="26">
        <f t="shared" si="1"/>
        <v>22.041666666666668</v>
      </c>
      <c r="I20" s="26">
        <f t="shared" si="8"/>
        <v>1.3776041666666667</v>
      </c>
      <c r="J20" s="25">
        <f>SUM(J19+J5)</f>
        <v>3520</v>
      </c>
      <c r="K20" s="26">
        <f t="shared" si="2"/>
        <v>15.028409090909092</v>
      </c>
      <c r="L20" s="26">
        <f t="shared" si="9"/>
        <v>0.93927556818181823</v>
      </c>
      <c r="M20" s="25">
        <f>SUM(M5*A20)</f>
        <v>4000</v>
      </c>
      <c r="N20" s="26">
        <f t="shared" si="3"/>
        <v>13.225</v>
      </c>
      <c r="O20" s="27">
        <f t="shared" si="10"/>
        <v>0.82656249999999998</v>
      </c>
      <c r="P20" s="28">
        <f>SUM(P5*A20)</f>
        <v>4320</v>
      </c>
      <c r="Q20" s="26">
        <f t="shared" si="4"/>
        <v>12.24537037037037</v>
      </c>
      <c r="R20" s="26">
        <f t="shared" si="11"/>
        <v>0.76533564814814814</v>
      </c>
      <c r="S20" s="33">
        <f>SUM(S5*A20)</f>
        <v>5280</v>
      </c>
      <c r="T20" s="26">
        <f t="shared" si="5"/>
        <v>10.018939393939394</v>
      </c>
      <c r="U20" s="29">
        <f t="shared" si="12"/>
        <v>0.62618371212121215</v>
      </c>
    </row>
    <row r="21" spans="1:21" ht="15.75" thickBot="1"/>
    <row r="22" spans="1:21" ht="15" customHeight="1">
      <c r="B22" s="79" t="s">
        <v>10</v>
      </c>
      <c r="C22" s="80"/>
      <c r="D22" s="81"/>
      <c r="F22" s="82" t="s">
        <v>9</v>
      </c>
      <c r="G22" s="83"/>
      <c r="H22" s="84"/>
      <c r="J22" s="79" t="s">
        <v>8</v>
      </c>
      <c r="K22" s="80"/>
      <c r="L22" s="81"/>
      <c r="O22" s="30"/>
    </row>
    <row r="23" spans="1:21" ht="15" customHeight="1">
      <c r="B23" s="94" t="s">
        <v>5</v>
      </c>
      <c r="C23" s="96" t="s">
        <v>4</v>
      </c>
      <c r="D23" s="5"/>
      <c r="F23" s="85"/>
      <c r="G23" s="86"/>
      <c r="H23" s="87"/>
      <c r="J23" s="91"/>
      <c r="K23" s="92"/>
      <c r="L23" s="93"/>
    </row>
    <row r="24" spans="1:21" ht="15" customHeight="1">
      <c r="B24" s="95"/>
      <c r="C24" s="97"/>
      <c r="D24" s="6"/>
      <c r="F24" s="85"/>
      <c r="G24" s="86"/>
      <c r="H24" s="87"/>
      <c r="J24" s="91"/>
      <c r="K24" s="92"/>
      <c r="L24" s="93"/>
    </row>
    <row r="25" spans="1:21" ht="15.75" customHeight="1" thickBot="1">
      <c r="B25" s="66"/>
      <c r="C25" s="67"/>
      <c r="D25" s="68"/>
      <c r="F25" s="88"/>
      <c r="G25" s="89"/>
      <c r="H25" s="90"/>
      <c r="J25" s="66"/>
      <c r="K25" s="67"/>
      <c r="L25" s="68"/>
    </row>
    <row r="26" spans="1:21" ht="15.75" thickBot="1"/>
    <row r="27" spans="1:21">
      <c r="A27" s="40">
        <v>1</v>
      </c>
      <c r="B27" s="41">
        <v>12</v>
      </c>
      <c r="C27" s="50">
        <f>SUM(B27*B27)</f>
        <v>144</v>
      </c>
      <c r="D27" s="53">
        <v>0.5</v>
      </c>
      <c r="E27" s="42">
        <f>SUM(C27/D27)</f>
        <v>288</v>
      </c>
      <c r="F27" s="55">
        <f t="shared" ref="F27:F36" si="13">SUM(E27/D27)</f>
        <v>576</v>
      </c>
      <c r="G27" s="58">
        <v>1</v>
      </c>
      <c r="H27" s="42">
        <f t="shared" ref="H27:H41" si="14">SUM(C27/G27)</f>
        <v>144</v>
      </c>
      <c r="I27" s="55">
        <f t="shared" ref="I27:I41" si="15">SUM(H27/G27)</f>
        <v>144</v>
      </c>
      <c r="J27" s="40">
        <v>20</v>
      </c>
      <c r="K27" s="42">
        <f t="shared" ref="K27:K41" si="16">SUM(C27/J27)</f>
        <v>7.2</v>
      </c>
      <c r="L27" s="55">
        <f t="shared" ref="L27:L41" si="17">SUM(K27/A27)</f>
        <v>7.2</v>
      </c>
      <c r="M27" s="40">
        <v>40</v>
      </c>
      <c r="N27" s="42">
        <f t="shared" ref="N27:N41" si="18">SUM(C27/M27)</f>
        <v>3.6</v>
      </c>
      <c r="O27" s="43">
        <f t="shared" ref="O27:O41" si="19">SUM(N27/A27)</f>
        <v>3.6</v>
      </c>
    </row>
    <row r="28" spans="1:21">
      <c r="A28" s="44">
        <v>2</v>
      </c>
      <c r="B28" s="38">
        <v>12</v>
      </c>
      <c r="C28" s="51">
        <f t="shared" ref="C28:C41" si="20">SUM(B28*B28)</f>
        <v>144</v>
      </c>
      <c r="D28" s="54">
        <v>1</v>
      </c>
      <c r="E28" s="39">
        <f>SUM(C27/D28)</f>
        <v>144</v>
      </c>
      <c r="F28" s="56">
        <f t="shared" si="13"/>
        <v>144</v>
      </c>
      <c r="G28" s="59">
        <v>2</v>
      </c>
      <c r="H28" s="39">
        <f t="shared" si="14"/>
        <v>72</v>
      </c>
      <c r="I28" s="56">
        <f t="shared" si="15"/>
        <v>36</v>
      </c>
      <c r="J28" s="44">
        <v>21</v>
      </c>
      <c r="K28" s="39">
        <f t="shared" si="16"/>
        <v>6.8571428571428568</v>
      </c>
      <c r="L28" s="56">
        <f t="shared" si="17"/>
        <v>3.4285714285714284</v>
      </c>
      <c r="M28" s="44">
        <v>41</v>
      </c>
      <c r="N28" s="39">
        <f t="shared" si="18"/>
        <v>3.5121951219512195</v>
      </c>
      <c r="O28" s="45">
        <f t="shared" si="19"/>
        <v>1.7560975609756098</v>
      </c>
    </row>
    <row r="29" spans="1:21">
      <c r="A29" s="44">
        <v>3</v>
      </c>
      <c r="B29" s="38">
        <v>12</v>
      </c>
      <c r="C29" s="51">
        <f t="shared" si="20"/>
        <v>144</v>
      </c>
      <c r="D29" s="54">
        <f>SUM(D27*A29)</f>
        <v>1.5</v>
      </c>
      <c r="E29" s="39">
        <f>SUM(C27/D29)</f>
        <v>96</v>
      </c>
      <c r="F29" s="56">
        <f t="shared" si="13"/>
        <v>64</v>
      </c>
      <c r="G29" s="59">
        <v>3</v>
      </c>
      <c r="H29" s="39">
        <f t="shared" si="14"/>
        <v>48</v>
      </c>
      <c r="I29" s="56">
        <f t="shared" si="15"/>
        <v>16</v>
      </c>
      <c r="J29" s="44">
        <v>22</v>
      </c>
      <c r="K29" s="39">
        <f t="shared" si="16"/>
        <v>6.5454545454545459</v>
      </c>
      <c r="L29" s="56">
        <f t="shared" si="17"/>
        <v>2.1818181818181821</v>
      </c>
      <c r="M29" s="44">
        <v>42</v>
      </c>
      <c r="N29" s="39">
        <f t="shared" si="18"/>
        <v>3.4285714285714284</v>
      </c>
      <c r="O29" s="45">
        <f t="shared" si="19"/>
        <v>1.1428571428571428</v>
      </c>
    </row>
    <row r="30" spans="1:21">
      <c r="A30" s="44">
        <v>4</v>
      </c>
      <c r="B30" s="38">
        <v>12</v>
      </c>
      <c r="C30" s="51">
        <f t="shared" si="20"/>
        <v>144</v>
      </c>
      <c r="D30" s="54">
        <f>SUM(D27*A30)</f>
        <v>2</v>
      </c>
      <c r="E30" s="39">
        <f>SUM(C27/D30)</f>
        <v>72</v>
      </c>
      <c r="F30" s="56">
        <f t="shared" si="13"/>
        <v>36</v>
      </c>
      <c r="G30" s="59">
        <v>4</v>
      </c>
      <c r="H30" s="39">
        <f t="shared" si="14"/>
        <v>36</v>
      </c>
      <c r="I30" s="56">
        <f t="shared" si="15"/>
        <v>9</v>
      </c>
      <c r="J30" s="44">
        <v>23</v>
      </c>
      <c r="K30" s="39">
        <f t="shared" si="16"/>
        <v>6.2608695652173916</v>
      </c>
      <c r="L30" s="56">
        <f t="shared" si="17"/>
        <v>1.5652173913043479</v>
      </c>
      <c r="M30" s="44">
        <v>43</v>
      </c>
      <c r="N30" s="39">
        <f t="shared" si="18"/>
        <v>3.3488372093023258</v>
      </c>
      <c r="O30" s="45">
        <f t="shared" si="19"/>
        <v>0.83720930232558144</v>
      </c>
    </row>
    <row r="31" spans="1:21">
      <c r="A31" s="44">
        <v>5</v>
      </c>
      <c r="B31" s="38">
        <v>12</v>
      </c>
      <c r="C31" s="51">
        <f t="shared" si="20"/>
        <v>144</v>
      </c>
      <c r="D31" s="54">
        <f>SUM(D27*A31)</f>
        <v>2.5</v>
      </c>
      <c r="E31" s="39">
        <f>SUM(C27/D31)</f>
        <v>57.6</v>
      </c>
      <c r="F31" s="56">
        <f t="shared" si="13"/>
        <v>23.04</v>
      </c>
      <c r="G31" s="59">
        <v>5</v>
      </c>
      <c r="H31" s="39">
        <f t="shared" si="14"/>
        <v>28.8</v>
      </c>
      <c r="I31" s="56">
        <f t="shared" si="15"/>
        <v>5.76</v>
      </c>
      <c r="J31" s="44">
        <v>24</v>
      </c>
      <c r="K31" s="39">
        <f t="shared" si="16"/>
        <v>6</v>
      </c>
      <c r="L31" s="56">
        <f t="shared" si="17"/>
        <v>1.2</v>
      </c>
      <c r="M31" s="44">
        <v>44</v>
      </c>
      <c r="N31" s="39">
        <f t="shared" si="18"/>
        <v>3.2727272727272729</v>
      </c>
      <c r="O31" s="45">
        <f t="shared" si="19"/>
        <v>0.65454545454545454</v>
      </c>
    </row>
    <row r="32" spans="1:21">
      <c r="A32" s="44">
        <v>6</v>
      </c>
      <c r="B32" s="38">
        <v>12</v>
      </c>
      <c r="C32" s="51">
        <f t="shared" si="20"/>
        <v>144</v>
      </c>
      <c r="D32" s="54">
        <f>SUM(D27*A32)</f>
        <v>3</v>
      </c>
      <c r="E32" s="39">
        <f>SUM(C27/D32)</f>
        <v>48</v>
      </c>
      <c r="F32" s="56">
        <f t="shared" si="13"/>
        <v>16</v>
      </c>
      <c r="G32" s="59">
        <v>6</v>
      </c>
      <c r="H32" s="39">
        <f t="shared" si="14"/>
        <v>24</v>
      </c>
      <c r="I32" s="56">
        <f t="shared" si="15"/>
        <v>4</v>
      </c>
      <c r="J32" s="44">
        <v>25</v>
      </c>
      <c r="K32" s="39">
        <f t="shared" si="16"/>
        <v>5.76</v>
      </c>
      <c r="L32" s="56">
        <f t="shared" si="17"/>
        <v>0.96</v>
      </c>
      <c r="M32" s="44">
        <v>45</v>
      </c>
      <c r="N32" s="39">
        <f t="shared" si="18"/>
        <v>3.2</v>
      </c>
      <c r="O32" s="45">
        <f t="shared" si="19"/>
        <v>0.53333333333333333</v>
      </c>
    </row>
    <row r="33" spans="1:15">
      <c r="A33" s="44">
        <v>7</v>
      </c>
      <c r="B33" s="38">
        <v>12</v>
      </c>
      <c r="C33" s="51">
        <f t="shared" si="20"/>
        <v>144</v>
      </c>
      <c r="D33" s="54">
        <f>SUM(D27*A33)</f>
        <v>3.5</v>
      </c>
      <c r="E33" s="39">
        <f>SUM(C27/D33)</f>
        <v>41.142857142857146</v>
      </c>
      <c r="F33" s="56">
        <f t="shared" si="13"/>
        <v>11.755102040816327</v>
      </c>
      <c r="G33" s="59">
        <v>7</v>
      </c>
      <c r="H33" s="39">
        <f t="shared" si="14"/>
        <v>20.571428571428573</v>
      </c>
      <c r="I33" s="56">
        <f t="shared" si="15"/>
        <v>2.9387755102040818</v>
      </c>
      <c r="J33" s="44">
        <v>26</v>
      </c>
      <c r="K33" s="39">
        <f t="shared" si="16"/>
        <v>5.5384615384615383</v>
      </c>
      <c r="L33" s="56">
        <f t="shared" si="17"/>
        <v>0.79120879120879117</v>
      </c>
      <c r="M33" s="44">
        <v>46</v>
      </c>
      <c r="N33" s="39">
        <f t="shared" si="18"/>
        <v>3.1304347826086958</v>
      </c>
      <c r="O33" s="45">
        <f t="shared" si="19"/>
        <v>0.44720496894409939</v>
      </c>
    </row>
    <row r="34" spans="1:15">
      <c r="A34" s="44">
        <v>8</v>
      </c>
      <c r="B34" s="38">
        <v>12</v>
      </c>
      <c r="C34" s="51">
        <f t="shared" si="20"/>
        <v>144</v>
      </c>
      <c r="D34" s="54">
        <f>SUM(D27*A34)</f>
        <v>4</v>
      </c>
      <c r="E34" s="39">
        <f>SUM(C27/D34)</f>
        <v>36</v>
      </c>
      <c r="F34" s="56">
        <f t="shared" si="13"/>
        <v>9</v>
      </c>
      <c r="G34" s="59">
        <v>8</v>
      </c>
      <c r="H34" s="39">
        <f t="shared" si="14"/>
        <v>18</v>
      </c>
      <c r="I34" s="56">
        <f t="shared" si="15"/>
        <v>2.25</v>
      </c>
      <c r="J34" s="44">
        <v>27</v>
      </c>
      <c r="K34" s="39">
        <f t="shared" si="16"/>
        <v>5.333333333333333</v>
      </c>
      <c r="L34" s="56">
        <f t="shared" si="17"/>
        <v>0.66666666666666663</v>
      </c>
      <c r="M34" s="44">
        <v>47</v>
      </c>
      <c r="N34" s="39">
        <f t="shared" si="18"/>
        <v>3.0638297872340425</v>
      </c>
      <c r="O34" s="45">
        <f t="shared" si="19"/>
        <v>0.38297872340425532</v>
      </c>
    </row>
    <row r="35" spans="1:15">
      <c r="A35" s="44">
        <v>9</v>
      </c>
      <c r="B35" s="38">
        <v>12</v>
      </c>
      <c r="C35" s="51">
        <f t="shared" si="20"/>
        <v>144</v>
      </c>
      <c r="D35" s="54">
        <f>SUM(D27*A35)</f>
        <v>4.5</v>
      </c>
      <c r="E35" s="39">
        <f>SUM(C27/D35)</f>
        <v>32</v>
      </c>
      <c r="F35" s="56">
        <f t="shared" si="13"/>
        <v>7.1111111111111107</v>
      </c>
      <c r="G35" s="59">
        <v>9</v>
      </c>
      <c r="H35" s="39">
        <f t="shared" si="14"/>
        <v>16</v>
      </c>
      <c r="I35" s="56">
        <f t="shared" si="15"/>
        <v>1.7777777777777777</v>
      </c>
      <c r="J35" s="44">
        <v>28</v>
      </c>
      <c r="K35" s="39">
        <f t="shared" si="16"/>
        <v>5.1428571428571432</v>
      </c>
      <c r="L35" s="56">
        <f t="shared" si="17"/>
        <v>0.57142857142857151</v>
      </c>
      <c r="M35" s="44">
        <v>48</v>
      </c>
      <c r="N35" s="39">
        <f t="shared" si="18"/>
        <v>3</v>
      </c>
      <c r="O35" s="45">
        <f t="shared" si="19"/>
        <v>0.33333333333333331</v>
      </c>
    </row>
    <row r="36" spans="1:15">
      <c r="A36" s="44">
        <v>10</v>
      </c>
      <c r="B36" s="38">
        <v>12</v>
      </c>
      <c r="C36" s="51">
        <f t="shared" si="20"/>
        <v>144</v>
      </c>
      <c r="D36" s="54">
        <f>SUM(D27*A36)</f>
        <v>5</v>
      </c>
      <c r="E36" s="39">
        <f>SUM(C27/D36)</f>
        <v>28.8</v>
      </c>
      <c r="F36" s="56">
        <f t="shared" si="13"/>
        <v>5.76</v>
      </c>
      <c r="G36" s="59">
        <v>10</v>
      </c>
      <c r="H36" s="39">
        <f t="shared" si="14"/>
        <v>14.4</v>
      </c>
      <c r="I36" s="56">
        <f t="shared" si="15"/>
        <v>1.44</v>
      </c>
      <c r="J36" s="44">
        <v>29</v>
      </c>
      <c r="K36" s="39">
        <f t="shared" si="16"/>
        <v>4.9655172413793105</v>
      </c>
      <c r="L36" s="56">
        <f t="shared" si="17"/>
        <v>0.49655172413793103</v>
      </c>
      <c r="M36" s="44">
        <v>49</v>
      </c>
      <c r="N36" s="39">
        <f t="shared" si="18"/>
        <v>2.9387755102040818</v>
      </c>
      <c r="O36" s="45">
        <f t="shared" si="19"/>
        <v>0.29387755102040819</v>
      </c>
    </row>
    <row r="37" spans="1:15">
      <c r="A37" s="44">
        <v>11</v>
      </c>
      <c r="B37" s="38">
        <v>12</v>
      </c>
      <c r="C37" s="51">
        <f t="shared" si="20"/>
        <v>144</v>
      </c>
      <c r="D37" s="44">
        <f>SUM(D27*A37)</f>
        <v>5.5</v>
      </c>
      <c r="E37" s="39">
        <f>SUM(C36/D36)</f>
        <v>28.8</v>
      </c>
      <c r="F37" s="56">
        <f>SUM(E37/A37)</f>
        <v>2.6181818181818182</v>
      </c>
      <c r="G37" s="59">
        <v>11</v>
      </c>
      <c r="H37" s="39">
        <f t="shared" si="14"/>
        <v>13.090909090909092</v>
      </c>
      <c r="I37" s="56">
        <f t="shared" si="15"/>
        <v>1.1900826446280992</v>
      </c>
      <c r="J37" s="44">
        <v>30</v>
      </c>
      <c r="K37" s="39">
        <f t="shared" si="16"/>
        <v>4.8</v>
      </c>
      <c r="L37" s="56">
        <f t="shared" si="17"/>
        <v>0.43636363636363634</v>
      </c>
      <c r="M37" s="44">
        <v>50</v>
      </c>
      <c r="N37" s="39">
        <f t="shared" si="18"/>
        <v>2.88</v>
      </c>
      <c r="O37" s="45">
        <f t="shared" si="19"/>
        <v>0.26181818181818178</v>
      </c>
    </row>
    <row r="38" spans="1:15">
      <c r="A38" s="44">
        <v>12</v>
      </c>
      <c r="B38" s="38">
        <v>12</v>
      </c>
      <c r="C38" s="51">
        <f t="shared" si="20"/>
        <v>144</v>
      </c>
      <c r="D38" s="44">
        <f>SUM(D27*A38)</f>
        <v>6</v>
      </c>
      <c r="E38" s="39">
        <f>SUM(C37/D37)</f>
        <v>26.181818181818183</v>
      </c>
      <c r="F38" s="56">
        <f>SUM(E38/A38)</f>
        <v>2.1818181818181821</v>
      </c>
      <c r="G38" s="59">
        <v>12</v>
      </c>
      <c r="H38" s="39">
        <f t="shared" si="14"/>
        <v>12</v>
      </c>
      <c r="I38" s="56">
        <f t="shared" si="15"/>
        <v>1</v>
      </c>
      <c r="J38" s="44">
        <v>31</v>
      </c>
      <c r="K38" s="39">
        <f t="shared" si="16"/>
        <v>4.645161290322581</v>
      </c>
      <c r="L38" s="56">
        <f t="shared" si="17"/>
        <v>0.38709677419354843</v>
      </c>
      <c r="M38" s="44">
        <v>51</v>
      </c>
      <c r="N38" s="39">
        <f t="shared" si="18"/>
        <v>2.8235294117647061</v>
      </c>
      <c r="O38" s="45">
        <f t="shared" si="19"/>
        <v>0.23529411764705885</v>
      </c>
    </row>
    <row r="39" spans="1:15">
      <c r="A39" s="44">
        <v>13</v>
      </c>
      <c r="B39" s="38">
        <v>12</v>
      </c>
      <c r="C39" s="51">
        <f t="shared" si="20"/>
        <v>144</v>
      </c>
      <c r="D39" s="44">
        <f>SUM(D27*A39)</f>
        <v>6.5</v>
      </c>
      <c r="E39" s="39">
        <f>SUM(C39/D39)</f>
        <v>22.153846153846153</v>
      </c>
      <c r="F39" s="56">
        <f>SUM(E39/A39)</f>
        <v>1.7041420118343196</v>
      </c>
      <c r="G39" s="59">
        <v>13</v>
      </c>
      <c r="H39" s="39">
        <f t="shared" si="14"/>
        <v>11.076923076923077</v>
      </c>
      <c r="I39" s="56">
        <f t="shared" si="15"/>
        <v>0.85207100591715978</v>
      </c>
      <c r="J39" s="44">
        <v>32</v>
      </c>
      <c r="K39" s="39">
        <f t="shared" si="16"/>
        <v>4.5</v>
      </c>
      <c r="L39" s="56">
        <f t="shared" si="17"/>
        <v>0.34615384615384615</v>
      </c>
      <c r="M39" s="44">
        <v>52</v>
      </c>
      <c r="N39" s="39">
        <f t="shared" si="18"/>
        <v>2.7692307692307692</v>
      </c>
      <c r="O39" s="45">
        <f t="shared" si="19"/>
        <v>0.21301775147928995</v>
      </c>
    </row>
    <row r="40" spans="1:15">
      <c r="A40" s="44">
        <v>14</v>
      </c>
      <c r="B40" s="38">
        <v>12</v>
      </c>
      <c r="C40" s="51">
        <f t="shared" si="20"/>
        <v>144</v>
      </c>
      <c r="D40" s="44">
        <f>SUM(D27*A40)</f>
        <v>7</v>
      </c>
      <c r="E40" s="39">
        <f>SUM(C40/D40)</f>
        <v>20.571428571428573</v>
      </c>
      <c r="F40" s="56">
        <f>SUM(E40/A40)</f>
        <v>1.4693877551020409</v>
      </c>
      <c r="G40" s="59">
        <v>14</v>
      </c>
      <c r="H40" s="39">
        <f t="shared" si="14"/>
        <v>10.285714285714286</v>
      </c>
      <c r="I40" s="56">
        <f t="shared" si="15"/>
        <v>0.73469387755102045</v>
      </c>
      <c r="J40" s="44">
        <v>33</v>
      </c>
      <c r="K40" s="39">
        <f t="shared" si="16"/>
        <v>4.3636363636363633</v>
      </c>
      <c r="L40" s="56">
        <f t="shared" si="17"/>
        <v>0.31168831168831168</v>
      </c>
      <c r="M40" s="44">
        <v>53</v>
      </c>
      <c r="N40" s="39">
        <f t="shared" si="18"/>
        <v>2.7169811320754715</v>
      </c>
      <c r="O40" s="45">
        <f t="shared" si="19"/>
        <v>0.19407008086253369</v>
      </c>
    </row>
    <row r="41" spans="1:15" ht="15.75" thickBot="1">
      <c r="A41" s="46">
        <v>15</v>
      </c>
      <c r="B41" s="47">
        <v>12</v>
      </c>
      <c r="C41" s="52">
        <f t="shared" si="20"/>
        <v>144</v>
      </c>
      <c r="D41" s="46">
        <f>SUM(D27*A41)</f>
        <v>7.5</v>
      </c>
      <c r="E41" s="48">
        <f>SUM(C41/D41)</f>
        <v>19.2</v>
      </c>
      <c r="F41" s="57">
        <f>SUM(E41/A41)</f>
        <v>1.28</v>
      </c>
      <c r="G41" s="60">
        <v>15</v>
      </c>
      <c r="H41" s="48">
        <f t="shared" si="14"/>
        <v>9.6</v>
      </c>
      <c r="I41" s="57">
        <f t="shared" si="15"/>
        <v>0.64</v>
      </c>
      <c r="J41" s="46">
        <v>34</v>
      </c>
      <c r="K41" s="48">
        <f t="shared" si="16"/>
        <v>4.2352941176470589</v>
      </c>
      <c r="L41" s="57">
        <f t="shared" si="17"/>
        <v>0.28235294117647058</v>
      </c>
      <c r="M41" s="46">
        <v>54</v>
      </c>
      <c r="N41" s="48">
        <f t="shared" si="18"/>
        <v>2.6666666666666665</v>
      </c>
      <c r="O41" s="49">
        <f t="shared" si="19"/>
        <v>0.17777777777777776</v>
      </c>
    </row>
    <row r="44" spans="1:15" ht="15.75" thickBot="1">
      <c r="A44" s="61"/>
      <c r="B44" s="61"/>
      <c r="C44" s="61"/>
      <c r="D44" s="61"/>
      <c r="E44" s="61"/>
      <c r="F44" s="61"/>
    </row>
    <row r="45" spans="1:15" ht="39" customHeight="1" thickBot="1">
      <c r="A45" s="98" t="s">
        <v>15</v>
      </c>
      <c r="B45" s="61"/>
      <c r="C45" s="61"/>
      <c r="D45" s="61"/>
      <c r="E45" s="61"/>
      <c r="F45" s="61"/>
    </row>
    <row r="46" spans="1:15" ht="18.75">
      <c r="A46" s="64"/>
      <c r="B46" s="61"/>
      <c r="C46" s="99" t="s">
        <v>18</v>
      </c>
      <c r="D46" s="61"/>
      <c r="E46" s="61"/>
      <c r="F46" s="61"/>
    </row>
    <row r="47" spans="1:15" ht="18.75">
      <c r="A47" s="64"/>
      <c r="B47" s="61"/>
      <c r="C47" s="100" t="s">
        <v>16</v>
      </c>
      <c r="D47" s="61"/>
      <c r="E47" s="61"/>
      <c r="F47" s="61"/>
    </row>
    <row r="48" spans="1:15" ht="19.5" thickBot="1">
      <c r="A48" s="65"/>
      <c r="B48" s="61"/>
      <c r="C48" s="101" t="s">
        <v>17</v>
      </c>
      <c r="D48" s="61"/>
      <c r="E48" s="61"/>
      <c r="F48" s="61"/>
    </row>
    <row r="49" spans="1:6" ht="15.75" thickBot="1">
      <c r="A49" s="61"/>
      <c r="B49" s="61"/>
      <c r="C49" s="61"/>
      <c r="D49" s="61"/>
      <c r="E49" s="61"/>
      <c r="F49" s="61"/>
    </row>
    <row r="50" spans="1:6">
      <c r="A50" s="62" t="s">
        <v>13</v>
      </c>
      <c r="B50" s="61"/>
      <c r="C50" s="61"/>
      <c r="D50" s="61"/>
      <c r="E50" s="61"/>
      <c r="F50" s="61"/>
    </row>
    <row r="51" spans="1:6" ht="15.75" thickBot="1">
      <c r="A51" s="63" t="s">
        <v>14</v>
      </c>
      <c r="B51" s="61"/>
      <c r="C51" s="61"/>
      <c r="D51" s="61"/>
      <c r="E51" s="61"/>
      <c r="F51" s="61"/>
    </row>
    <row r="52" spans="1:6">
      <c r="A52" s="61"/>
      <c r="B52" s="61"/>
      <c r="C52" s="61"/>
      <c r="D52" s="61"/>
      <c r="E52" s="61"/>
      <c r="F52" s="61"/>
    </row>
  </sheetData>
  <mergeCells count="11">
    <mergeCell ref="B25:D25"/>
    <mergeCell ref="A2:U2"/>
    <mergeCell ref="D3:U3"/>
    <mergeCell ref="A3:A4"/>
    <mergeCell ref="B3:B4"/>
    <mergeCell ref="C3:C4"/>
    <mergeCell ref="B22:D22"/>
    <mergeCell ref="F22:H25"/>
    <mergeCell ref="J22:L25"/>
    <mergeCell ref="B23:B24"/>
    <mergeCell ref="C23:C2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7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1</vt:i4>
      </vt:variant>
    </vt:vector>
  </HeadingPairs>
  <TitlesOfParts>
    <vt:vector size="4" baseType="lpstr">
      <vt:lpstr>Fűőellenállás- </vt:lpstr>
      <vt:lpstr>Munka2</vt:lpstr>
      <vt:lpstr>Munka3</vt:lpstr>
      <vt:lpstr>'Fűőellenállás- 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japipapa</dc:creator>
  <cp:lastModifiedBy>japipapa</cp:lastModifiedBy>
  <cp:lastPrinted>2013-05-07T08:55:04Z</cp:lastPrinted>
  <dcterms:created xsi:type="dcterms:W3CDTF">2013-04-29T17:45:53Z</dcterms:created>
  <dcterms:modified xsi:type="dcterms:W3CDTF">2013-05-07T19:51:02Z</dcterms:modified>
</cp:coreProperties>
</file>