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9995" windowHeight="1329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8" i="1" l="1"/>
  <c r="D3" i="1"/>
  <c r="D4" i="1"/>
  <c r="F8" i="1" s="1"/>
  <c r="D2" i="1"/>
  <c r="C8" i="1" s="1"/>
  <c r="E8" i="1" l="1"/>
  <c r="G8" i="1" s="1"/>
  <c r="H8" i="1" s="1"/>
  <c r="A9" i="1" s="1"/>
  <c r="B9" i="1" l="1"/>
  <c r="C9" i="1" s="1"/>
  <c r="D9" i="1" l="1"/>
  <c r="E9" i="1" s="1"/>
  <c r="F9" i="1"/>
  <c r="G9" i="1" l="1"/>
  <c r="H9" i="1" s="1"/>
  <c r="A10" i="1" s="1"/>
  <c r="B10" i="1" l="1"/>
  <c r="F10" i="1" l="1"/>
  <c r="C10" i="1"/>
  <c r="D10" i="1"/>
  <c r="E10" i="1" s="1"/>
  <c r="G10" i="1" l="1"/>
  <c r="H10" i="1" s="1"/>
  <c r="A11" i="1" s="1"/>
  <c r="B11" i="1" l="1"/>
  <c r="D11" i="1" l="1"/>
  <c r="E11" i="1" s="1"/>
  <c r="C11" i="1"/>
  <c r="F11" i="1"/>
  <c r="G11" i="1" l="1"/>
  <c r="H11" i="1" s="1"/>
  <c r="A12" i="1" s="1"/>
  <c r="B12" i="1" l="1"/>
  <c r="D12" i="1" l="1"/>
  <c r="E12" i="1" s="1"/>
  <c r="F12" i="1"/>
  <c r="C12" i="1"/>
  <c r="G12" i="1" s="1"/>
  <c r="H12" i="1" s="1"/>
  <c r="A13" i="1" s="1"/>
  <c r="B13" i="1" l="1"/>
  <c r="C13" i="1" l="1"/>
  <c r="F13" i="1"/>
  <c r="D13" i="1"/>
  <c r="E13" i="1" s="1"/>
  <c r="G13" i="1" l="1"/>
  <c r="H13" i="1" s="1"/>
  <c r="A14" i="1" s="1"/>
  <c r="B14" i="1" l="1"/>
  <c r="D14" i="1" l="1"/>
  <c r="E14" i="1" s="1"/>
  <c r="F14" i="1"/>
  <c r="C14" i="1"/>
  <c r="G14" i="1" l="1"/>
  <c r="H14" i="1" s="1"/>
  <c r="A15" i="1" s="1"/>
  <c r="B15" i="1" s="1"/>
  <c r="C15" i="1" s="1"/>
  <c r="F15" i="1" l="1"/>
  <c r="D15" i="1"/>
  <c r="E15" i="1" s="1"/>
  <c r="G15" i="1" s="1"/>
  <c r="H15" i="1" s="1"/>
  <c r="A16" i="1" s="1"/>
  <c r="B16" i="1" l="1"/>
  <c r="C16" i="1" l="1"/>
  <c r="F16" i="1"/>
  <c r="D16" i="1"/>
  <c r="E16" i="1" s="1"/>
  <c r="G16" i="1" l="1"/>
  <c r="H16" i="1" s="1"/>
  <c r="A17" i="1" s="1"/>
  <c r="B17" i="1" l="1"/>
  <c r="D17" i="1" l="1"/>
  <c r="E17" i="1" s="1"/>
  <c r="F17" i="1"/>
  <c r="C17" i="1"/>
  <c r="G17" i="1" l="1"/>
  <c r="H17" i="1" s="1"/>
  <c r="A18" i="1" s="1"/>
  <c r="B18" i="1" l="1"/>
  <c r="C18" i="1" l="1"/>
  <c r="F18" i="1"/>
  <c r="D18" i="1"/>
  <c r="E18" i="1" s="1"/>
  <c r="G18" i="1" l="1"/>
  <c r="H18" i="1" s="1"/>
  <c r="A19" i="1" s="1"/>
  <c r="B19" i="1" l="1"/>
  <c r="C19" i="1" l="1"/>
  <c r="F19" i="1"/>
  <c r="D19" i="1"/>
  <c r="E19" i="1" s="1"/>
  <c r="G19" i="1" l="1"/>
  <c r="H19" i="1" s="1"/>
  <c r="A20" i="1" s="1"/>
  <c r="B20" i="1" l="1"/>
  <c r="F20" i="1" l="1"/>
  <c r="D20" i="1"/>
  <c r="E20" i="1" s="1"/>
  <c r="C20" i="1"/>
  <c r="G20" i="1" l="1"/>
  <c r="H20" i="1" s="1"/>
  <c r="A21" i="1" s="1"/>
  <c r="B21" i="1" l="1"/>
  <c r="C21" i="1" l="1"/>
  <c r="D21" i="1"/>
  <c r="E21" i="1" s="1"/>
  <c r="F21" i="1"/>
  <c r="G21" i="1" l="1"/>
  <c r="H21" i="1" s="1"/>
  <c r="A22" i="1" s="1"/>
  <c r="B22" i="1" l="1"/>
  <c r="C22" i="1" l="1"/>
  <c r="F22" i="1"/>
  <c r="D22" i="1"/>
  <c r="E22" i="1" s="1"/>
  <c r="G22" i="1" l="1"/>
  <c r="H22" i="1" s="1"/>
  <c r="A23" i="1" s="1"/>
  <c r="B23" i="1" l="1"/>
  <c r="C23" i="1" l="1"/>
  <c r="F23" i="1"/>
  <c r="D23" i="1"/>
  <c r="E23" i="1" s="1"/>
  <c r="G23" i="1" l="1"/>
  <c r="H23" i="1" s="1"/>
  <c r="A24" i="1" s="1"/>
  <c r="B24" i="1" l="1"/>
  <c r="C24" i="1" l="1"/>
  <c r="D24" i="1"/>
  <c r="E24" i="1" s="1"/>
  <c r="F24" i="1"/>
  <c r="G24" i="1" l="1"/>
  <c r="H24" i="1" s="1"/>
  <c r="A25" i="1" s="1"/>
  <c r="B25" i="1" l="1"/>
  <c r="C25" i="1" l="1"/>
  <c r="F25" i="1"/>
  <c r="D25" i="1"/>
  <c r="E25" i="1" s="1"/>
  <c r="G25" i="1" l="1"/>
  <c r="H25" i="1" s="1"/>
  <c r="A26" i="1" s="1"/>
  <c r="B26" i="1" l="1"/>
  <c r="F26" i="1" l="1"/>
  <c r="C26" i="1"/>
  <c r="D26" i="1"/>
  <c r="E26" i="1" s="1"/>
  <c r="G26" i="1" l="1"/>
  <c r="H26" i="1" s="1"/>
  <c r="A27" i="1" s="1"/>
  <c r="B27" i="1" l="1"/>
  <c r="F27" i="1" l="1"/>
  <c r="C27" i="1"/>
  <c r="D27" i="1"/>
  <c r="E27" i="1" s="1"/>
  <c r="G27" i="1" l="1"/>
  <c r="H27" i="1" s="1"/>
  <c r="A28" i="1" s="1"/>
  <c r="B28" i="1" l="1"/>
  <c r="D28" i="1" l="1"/>
  <c r="E28" i="1" s="1"/>
  <c r="C28" i="1"/>
  <c r="F28" i="1"/>
  <c r="G28" i="1" l="1"/>
  <c r="H28" i="1" s="1"/>
  <c r="A29" i="1" s="1"/>
  <c r="B29" i="1" l="1"/>
  <c r="C29" i="1" l="1"/>
  <c r="D29" i="1"/>
  <c r="E29" i="1" s="1"/>
  <c r="F29" i="1"/>
  <c r="G29" i="1" l="1"/>
  <c r="H29" i="1" s="1"/>
  <c r="A30" i="1" s="1"/>
  <c r="B30" i="1" l="1"/>
  <c r="C30" i="1" l="1"/>
  <c r="F30" i="1"/>
  <c r="D30" i="1"/>
  <c r="E30" i="1" s="1"/>
  <c r="G30" i="1" l="1"/>
  <c r="H30" i="1" s="1"/>
  <c r="A31" i="1" s="1"/>
  <c r="B31" i="1" l="1"/>
  <c r="F31" i="1" l="1"/>
  <c r="C31" i="1"/>
  <c r="D31" i="1"/>
  <c r="E31" i="1" s="1"/>
  <c r="G31" i="1" l="1"/>
  <c r="H31" i="1" s="1"/>
  <c r="A32" i="1" s="1"/>
  <c r="B32" i="1" l="1"/>
  <c r="F32" i="1" l="1"/>
  <c r="D32" i="1"/>
  <c r="E32" i="1" s="1"/>
  <c r="C32" i="1"/>
  <c r="G32" i="1" l="1"/>
  <c r="H32" i="1" s="1"/>
  <c r="A33" i="1" s="1"/>
  <c r="B33" i="1" l="1"/>
  <c r="C33" i="1" l="1"/>
  <c r="F33" i="1"/>
  <c r="D33" i="1"/>
  <c r="E33" i="1" s="1"/>
  <c r="G33" i="1" s="1"/>
  <c r="H33" i="1" s="1"/>
  <c r="A34" i="1" s="1"/>
  <c r="B34" i="1" l="1"/>
  <c r="C34" i="1" l="1"/>
  <c r="D34" i="1"/>
  <c r="E34" i="1" s="1"/>
  <c r="F34" i="1"/>
  <c r="G34" i="1" l="1"/>
  <c r="H34" i="1" s="1"/>
  <c r="A35" i="1" s="1"/>
  <c r="B35" i="1" l="1"/>
  <c r="C35" i="1" l="1"/>
  <c r="F35" i="1"/>
  <c r="D35" i="1"/>
  <c r="E35" i="1" s="1"/>
  <c r="G35" i="1" l="1"/>
  <c r="H35" i="1" s="1"/>
  <c r="A36" i="1" s="1"/>
  <c r="B36" i="1" l="1"/>
  <c r="C36" i="1" l="1"/>
  <c r="D36" i="1"/>
  <c r="E36" i="1" s="1"/>
  <c r="F36" i="1"/>
  <c r="G36" i="1" l="1"/>
  <c r="H36" i="1" s="1"/>
  <c r="A37" i="1" s="1"/>
  <c r="B37" i="1" l="1"/>
  <c r="C37" i="1" l="1"/>
  <c r="F37" i="1"/>
  <c r="D37" i="1"/>
  <c r="E37" i="1" s="1"/>
  <c r="G37" i="1" l="1"/>
  <c r="H37" i="1" s="1"/>
  <c r="A38" i="1" s="1"/>
  <c r="B38" i="1" l="1"/>
  <c r="D38" i="1" l="1"/>
  <c r="E38" i="1" s="1"/>
  <c r="F38" i="1"/>
  <c r="C38" i="1"/>
  <c r="G38" i="1" l="1"/>
  <c r="H38" i="1" s="1"/>
  <c r="A39" i="1" s="1"/>
  <c r="B39" i="1" l="1"/>
  <c r="D39" i="1" l="1"/>
  <c r="E39" i="1" s="1"/>
  <c r="F39" i="1"/>
  <c r="C39" i="1"/>
  <c r="G39" i="1" l="1"/>
  <c r="H39" i="1" s="1"/>
  <c r="A40" i="1" s="1"/>
  <c r="B40" i="1" l="1"/>
  <c r="C40" i="1" l="1"/>
  <c r="D40" i="1"/>
  <c r="E40" i="1" s="1"/>
  <c r="F40" i="1"/>
  <c r="G40" i="1" l="1"/>
  <c r="H40" i="1" s="1"/>
  <c r="A41" i="1" s="1"/>
  <c r="B41" i="1" l="1"/>
  <c r="D41" i="1" l="1"/>
  <c r="E41" i="1" s="1"/>
  <c r="C41" i="1"/>
  <c r="F41" i="1"/>
  <c r="G41" i="1" l="1"/>
  <c r="H41" i="1" s="1"/>
  <c r="A42" i="1" s="1"/>
  <c r="B42" i="1" l="1"/>
  <c r="F42" i="1" l="1"/>
  <c r="D42" i="1"/>
  <c r="E42" i="1" s="1"/>
  <c r="C42" i="1"/>
  <c r="G42" i="1" l="1"/>
  <c r="H42" i="1" s="1"/>
  <c r="A43" i="1" s="1"/>
  <c r="B43" i="1" l="1"/>
  <c r="C43" i="1" l="1"/>
  <c r="F43" i="1"/>
  <c r="D43" i="1"/>
  <c r="E43" i="1" s="1"/>
  <c r="G43" i="1" l="1"/>
  <c r="H43" i="1" s="1"/>
  <c r="A44" i="1" s="1"/>
  <c r="B44" i="1" l="1"/>
  <c r="F44" i="1" l="1"/>
  <c r="D44" i="1"/>
  <c r="E44" i="1" s="1"/>
  <c r="C44" i="1"/>
  <c r="G44" i="1" l="1"/>
  <c r="H44" i="1" s="1"/>
  <c r="A45" i="1" s="1"/>
  <c r="B45" i="1" l="1"/>
  <c r="C45" i="1" l="1"/>
  <c r="D45" i="1"/>
  <c r="E45" i="1" s="1"/>
  <c r="F45" i="1"/>
  <c r="G45" i="1" l="1"/>
  <c r="H45" i="1" s="1"/>
  <c r="A46" i="1" s="1"/>
  <c r="B46" i="1" l="1"/>
  <c r="C46" i="1" l="1"/>
  <c r="F46" i="1"/>
  <c r="D46" i="1"/>
  <c r="E46" i="1" s="1"/>
  <c r="G46" i="1" l="1"/>
  <c r="H46" i="1" s="1"/>
  <c r="A47" i="1" s="1"/>
  <c r="B47" i="1" l="1"/>
  <c r="C47" i="1" l="1"/>
  <c r="F47" i="1"/>
  <c r="D47" i="1"/>
  <c r="E47" i="1" s="1"/>
  <c r="G47" i="1" l="1"/>
  <c r="H47" i="1" s="1"/>
  <c r="A48" i="1" s="1"/>
  <c r="B48" i="1" l="1"/>
  <c r="C48" i="1" l="1"/>
  <c r="F48" i="1"/>
  <c r="D48" i="1"/>
  <c r="E48" i="1" s="1"/>
  <c r="G48" i="1" l="1"/>
  <c r="H48" i="1" s="1"/>
  <c r="A49" i="1" s="1"/>
  <c r="B49" i="1" l="1"/>
  <c r="D49" i="1" l="1"/>
  <c r="E49" i="1" s="1"/>
  <c r="C49" i="1"/>
  <c r="F49" i="1"/>
  <c r="G49" i="1" l="1"/>
  <c r="H49" i="1" s="1"/>
  <c r="A50" i="1" s="1"/>
  <c r="B50" i="1" l="1"/>
  <c r="D50" i="1" l="1"/>
  <c r="E50" i="1" s="1"/>
  <c r="F50" i="1"/>
  <c r="C50" i="1"/>
  <c r="G50" i="1" l="1"/>
  <c r="H50" i="1" s="1"/>
  <c r="A51" i="1" s="1"/>
  <c r="B51" i="1" l="1"/>
  <c r="F51" i="1" l="1"/>
  <c r="C51" i="1"/>
  <c r="D51" i="1"/>
  <c r="E51" i="1" s="1"/>
  <c r="G51" i="1" l="1"/>
  <c r="H51" i="1" s="1"/>
  <c r="A52" i="1" s="1"/>
  <c r="B52" i="1" l="1"/>
  <c r="D52" i="1" l="1"/>
  <c r="E52" i="1" s="1"/>
  <c r="C52" i="1"/>
  <c r="F52" i="1"/>
  <c r="G52" i="1" l="1"/>
  <c r="H52" i="1" s="1"/>
  <c r="A53" i="1" s="1"/>
  <c r="B53" i="1" l="1"/>
  <c r="C53" i="1" l="1"/>
  <c r="F53" i="1"/>
  <c r="D53" i="1"/>
  <c r="E53" i="1" s="1"/>
  <c r="G53" i="1" l="1"/>
  <c r="H53" i="1" s="1"/>
  <c r="A54" i="1" s="1"/>
  <c r="B54" i="1" l="1"/>
  <c r="D54" i="1" l="1"/>
  <c r="E54" i="1" s="1"/>
  <c r="C54" i="1"/>
  <c r="F54" i="1"/>
  <c r="G54" i="1" l="1"/>
  <c r="H54" i="1" s="1"/>
  <c r="A55" i="1" s="1"/>
  <c r="B55" i="1" l="1"/>
  <c r="C55" i="1" l="1"/>
  <c r="D55" i="1"/>
  <c r="E55" i="1" s="1"/>
  <c r="F55" i="1"/>
  <c r="G55" i="1" l="1"/>
  <c r="H55" i="1" s="1"/>
  <c r="A56" i="1" s="1"/>
  <c r="B56" i="1" l="1"/>
  <c r="F56" i="1" l="1"/>
  <c r="C56" i="1"/>
  <c r="D56" i="1"/>
  <c r="E56" i="1" s="1"/>
  <c r="G56" i="1" l="1"/>
  <c r="H56" i="1" s="1"/>
  <c r="A57" i="1" s="1"/>
  <c r="B57" i="1" l="1"/>
  <c r="D57" i="1" l="1"/>
  <c r="E57" i="1" s="1"/>
  <c r="C57" i="1"/>
  <c r="F57" i="1"/>
  <c r="G57" i="1" l="1"/>
  <c r="H57" i="1" s="1"/>
  <c r="A58" i="1" s="1"/>
  <c r="B58" i="1" l="1"/>
  <c r="D58" i="1" l="1"/>
  <c r="E58" i="1" s="1"/>
  <c r="C58" i="1"/>
  <c r="F58" i="1"/>
  <c r="G58" i="1" l="1"/>
  <c r="H58" i="1" s="1"/>
  <c r="A59" i="1" s="1"/>
  <c r="B59" i="1" l="1"/>
  <c r="D59" i="1" l="1"/>
  <c r="E59" i="1" s="1"/>
  <c r="C59" i="1"/>
  <c r="F59" i="1"/>
  <c r="G59" i="1" l="1"/>
  <c r="H59" i="1" s="1"/>
  <c r="A60" i="1" s="1"/>
  <c r="B60" i="1" l="1"/>
  <c r="F60" i="1" l="1"/>
  <c r="C60" i="1"/>
  <c r="D60" i="1"/>
  <c r="E60" i="1" s="1"/>
  <c r="G60" i="1" l="1"/>
  <c r="H60" i="1" s="1"/>
  <c r="A61" i="1" s="1"/>
  <c r="B61" i="1" l="1"/>
  <c r="D61" i="1" l="1"/>
  <c r="E61" i="1" s="1"/>
  <c r="C61" i="1"/>
  <c r="F61" i="1"/>
  <c r="G61" i="1" l="1"/>
  <c r="H61" i="1" s="1"/>
  <c r="A62" i="1" s="1"/>
  <c r="B62" i="1" l="1"/>
  <c r="C62" i="1" l="1"/>
  <c r="D62" i="1"/>
  <c r="E62" i="1" s="1"/>
  <c r="F62" i="1"/>
  <c r="G62" i="1" l="1"/>
  <c r="H62" i="1" s="1"/>
  <c r="A63" i="1" s="1"/>
  <c r="B63" i="1" l="1"/>
  <c r="C63" i="1" l="1"/>
  <c r="D63" i="1"/>
  <c r="E63" i="1" s="1"/>
  <c r="F63" i="1"/>
  <c r="G63" i="1" l="1"/>
  <c r="H63" i="1" s="1"/>
  <c r="A64" i="1" s="1"/>
  <c r="B64" i="1" l="1"/>
  <c r="D64" i="1" l="1"/>
  <c r="E64" i="1" s="1"/>
  <c r="C64" i="1"/>
  <c r="F64" i="1"/>
  <c r="G64" i="1" l="1"/>
  <c r="H64" i="1" s="1"/>
  <c r="A65" i="1" s="1"/>
  <c r="B65" i="1" l="1"/>
  <c r="C65" i="1" l="1"/>
  <c r="F65" i="1"/>
  <c r="D65" i="1"/>
  <c r="E65" i="1" s="1"/>
  <c r="G65" i="1" l="1"/>
  <c r="H65" i="1" s="1"/>
  <c r="A66" i="1" s="1"/>
  <c r="B66" i="1" l="1"/>
  <c r="F66" i="1" l="1"/>
  <c r="C66" i="1"/>
  <c r="D66" i="1"/>
  <c r="E66" i="1" s="1"/>
  <c r="G66" i="1" l="1"/>
  <c r="H66" i="1" s="1"/>
  <c r="A67" i="1" s="1"/>
  <c r="B67" i="1" l="1"/>
  <c r="C67" i="1" l="1"/>
  <c r="D67" i="1"/>
  <c r="E67" i="1" s="1"/>
  <c r="F67" i="1"/>
  <c r="G67" i="1" l="1"/>
  <c r="H67" i="1" s="1"/>
  <c r="A68" i="1" s="1"/>
  <c r="B68" i="1" l="1"/>
  <c r="F68" i="1" l="1"/>
  <c r="D68" i="1"/>
  <c r="E68" i="1" s="1"/>
  <c r="C68" i="1"/>
  <c r="G68" i="1" s="1"/>
  <c r="H68" i="1" s="1"/>
  <c r="A69" i="1" s="1"/>
  <c r="B69" i="1" l="1"/>
  <c r="C69" i="1" l="1"/>
  <c r="F69" i="1"/>
  <c r="D69" i="1"/>
  <c r="E69" i="1" s="1"/>
  <c r="G69" i="1" l="1"/>
  <c r="H69" i="1" s="1"/>
  <c r="A70" i="1" s="1"/>
  <c r="B70" i="1" l="1"/>
  <c r="C70" i="1" l="1"/>
  <c r="D70" i="1"/>
  <c r="E70" i="1" s="1"/>
  <c r="F70" i="1"/>
  <c r="G70" i="1" l="1"/>
  <c r="H70" i="1" s="1"/>
  <c r="A71" i="1" s="1"/>
  <c r="B71" i="1" l="1"/>
  <c r="D71" i="1" l="1"/>
  <c r="E71" i="1" s="1"/>
  <c r="C71" i="1"/>
  <c r="F71" i="1"/>
  <c r="G71" i="1" l="1"/>
  <c r="H71" i="1" s="1"/>
  <c r="A72" i="1" s="1"/>
  <c r="B72" i="1" l="1"/>
  <c r="D72" i="1" l="1"/>
  <c r="E72" i="1" s="1"/>
  <c r="F72" i="1"/>
  <c r="C72" i="1"/>
  <c r="G72" i="1" l="1"/>
  <c r="H72" i="1" s="1"/>
  <c r="A73" i="1" s="1"/>
  <c r="B73" i="1" l="1"/>
  <c r="D73" i="1" l="1"/>
  <c r="E73" i="1" s="1"/>
  <c r="C73" i="1"/>
  <c r="F73" i="1"/>
  <c r="G73" i="1" l="1"/>
  <c r="H73" i="1" s="1"/>
  <c r="A74" i="1" s="1"/>
  <c r="B74" i="1" l="1"/>
  <c r="F74" i="1" l="1"/>
  <c r="C74" i="1"/>
  <c r="D74" i="1"/>
  <c r="E74" i="1" s="1"/>
  <c r="G74" i="1" l="1"/>
  <c r="H74" i="1" s="1"/>
  <c r="A75" i="1" s="1"/>
  <c r="B75" i="1" l="1"/>
  <c r="F75" i="1" l="1"/>
  <c r="C75" i="1"/>
  <c r="D75" i="1"/>
  <c r="E75" i="1" s="1"/>
  <c r="G75" i="1" l="1"/>
  <c r="H75" i="1" s="1"/>
  <c r="A76" i="1" s="1"/>
  <c r="B76" i="1" l="1"/>
  <c r="D76" i="1" l="1"/>
  <c r="E76" i="1" s="1"/>
  <c r="C76" i="1"/>
  <c r="F76" i="1"/>
  <c r="G76" i="1" l="1"/>
  <c r="H76" i="1" s="1"/>
  <c r="A77" i="1" s="1"/>
  <c r="B77" i="1" l="1"/>
  <c r="F77" i="1" l="1"/>
  <c r="C77" i="1"/>
  <c r="D77" i="1"/>
  <c r="E77" i="1" s="1"/>
  <c r="G77" i="1" l="1"/>
  <c r="H77" i="1" s="1"/>
  <c r="A78" i="1" s="1"/>
  <c r="B78" i="1" l="1"/>
  <c r="F78" i="1" l="1"/>
  <c r="C78" i="1"/>
  <c r="D78" i="1"/>
  <c r="E78" i="1" s="1"/>
  <c r="G78" i="1" l="1"/>
  <c r="H78" i="1" s="1"/>
  <c r="A79" i="1" s="1"/>
  <c r="B79" i="1" l="1"/>
  <c r="C79" i="1" l="1"/>
  <c r="F79" i="1"/>
  <c r="D79" i="1"/>
  <c r="E79" i="1" s="1"/>
  <c r="G79" i="1" l="1"/>
  <c r="H79" i="1" s="1"/>
  <c r="A80" i="1" s="1"/>
  <c r="B80" i="1" l="1"/>
  <c r="D80" i="1" l="1"/>
  <c r="E80" i="1" s="1"/>
  <c r="C80" i="1"/>
  <c r="F80" i="1"/>
  <c r="G80" i="1" l="1"/>
  <c r="H80" i="1" s="1"/>
  <c r="A81" i="1" s="1"/>
  <c r="B81" i="1" l="1"/>
  <c r="D81" i="1" l="1"/>
  <c r="E81" i="1" s="1"/>
  <c r="C81" i="1"/>
  <c r="F81" i="1"/>
  <c r="G81" i="1" l="1"/>
  <c r="H81" i="1" s="1"/>
  <c r="A82" i="1" s="1"/>
  <c r="B82" i="1" l="1"/>
  <c r="C82" i="1" l="1"/>
  <c r="D82" i="1"/>
  <c r="E82" i="1" s="1"/>
  <c r="F82" i="1"/>
  <c r="G82" i="1" l="1"/>
  <c r="H82" i="1" s="1"/>
  <c r="A83" i="1" s="1"/>
  <c r="B83" i="1" l="1"/>
  <c r="C83" i="1" l="1"/>
  <c r="F83" i="1"/>
  <c r="D83" i="1"/>
  <c r="E83" i="1" s="1"/>
  <c r="G83" i="1" s="1"/>
  <c r="H83" i="1" s="1"/>
  <c r="A84" i="1" s="1"/>
  <c r="B84" i="1" l="1"/>
  <c r="D84" i="1" l="1"/>
  <c r="E84" i="1" s="1"/>
  <c r="F84" i="1"/>
  <c r="C84" i="1"/>
  <c r="G84" i="1" l="1"/>
  <c r="H84" i="1" s="1"/>
  <c r="A85" i="1" s="1"/>
  <c r="B85" i="1" l="1"/>
  <c r="C85" i="1" l="1"/>
  <c r="F85" i="1"/>
  <c r="D85" i="1"/>
  <c r="E85" i="1" s="1"/>
  <c r="G85" i="1" s="1"/>
  <c r="H85" i="1" s="1"/>
  <c r="A86" i="1" s="1"/>
  <c r="B86" i="1" l="1"/>
  <c r="F86" i="1" l="1"/>
  <c r="C86" i="1"/>
  <c r="D86" i="1"/>
  <c r="E86" i="1" s="1"/>
  <c r="G86" i="1" l="1"/>
  <c r="H86" i="1" s="1"/>
  <c r="A87" i="1" s="1"/>
  <c r="B87" i="1" l="1"/>
  <c r="F87" i="1" l="1"/>
  <c r="D87" i="1"/>
  <c r="E87" i="1" s="1"/>
  <c r="C87" i="1"/>
  <c r="G87" i="1" s="1"/>
  <c r="H87" i="1" s="1"/>
  <c r="A88" i="1" s="1"/>
  <c r="B88" i="1" l="1"/>
  <c r="F88" i="1" l="1"/>
  <c r="D88" i="1"/>
  <c r="E88" i="1" s="1"/>
  <c r="C88" i="1"/>
  <c r="G88" i="1" s="1"/>
  <c r="H88" i="1" s="1"/>
  <c r="A89" i="1" s="1"/>
  <c r="B89" i="1" l="1"/>
  <c r="D89" i="1" l="1"/>
  <c r="E89" i="1" s="1"/>
  <c r="F89" i="1"/>
  <c r="C89" i="1"/>
  <c r="G89" i="1" l="1"/>
  <c r="H89" i="1" s="1"/>
  <c r="A90" i="1" s="1"/>
  <c r="B90" i="1" l="1"/>
  <c r="C90" i="1" l="1"/>
  <c r="D90" i="1"/>
  <c r="E90" i="1" s="1"/>
  <c r="F90" i="1"/>
  <c r="G90" i="1" l="1"/>
  <c r="H90" i="1" s="1"/>
  <c r="A91" i="1" s="1"/>
  <c r="B91" i="1" l="1"/>
  <c r="D91" i="1" l="1"/>
  <c r="E91" i="1" s="1"/>
  <c r="F91" i="1"/>
  <c r="C91" i="1"/>
  <c r="G91" i="1" l="1"/>
  <c r="H91" i="1" s="1"/>
  <c r="A92" i="1" s="1"/>
  <c r="B92" i="1" s="1"/>
  <c r="C92" i="1" l="1"/>
  <c r="F92" i="1"/>
  <c r="D92" i="1"/>
  <c r="E92" i="1" s="1"/>
  <c r="G92" i="1" l="1"/>
  <c r="H92" i="1" s="1"/>
  <c r="A93" i="1" s="1"/>
  <c r="B93" i="1" l="1"/>
  <c r="C93" i="1" l="1"/>
  <c r="F93" i="1"/>
  <c r="D93" i="1"/>
  <c r="E93" i="1" s="1"/>
  <c r="G93" i="1" l="1"/>
  <c r="H93" i="1" s="1"/>
  <c r="A94" i="1" s="1"/>
  <c r="B94" i="1" l="1"/>
  <c r="D94" i="1" l="1"/>
  <c r="E94" i="1" s="1"/>
  <c r="C94" i="1"/>
  <c r="F94" i="1"/>
  <c r="G94" i="1" l="1"/>
  <c r="H94" i="1" s="1"/>
  <c r="A95" i="1" s="1"/>
  <c r="B95" i="1" l="1"/>
  <c r="C95" i="1" l="1"/>
  <c r="F95" i="1"/>
  <c r="D95" i="1"/>
  <c r="E95" i="1" s="1"/>
  <c r="G95" i="1" l="1"/>
  <c r="H95" i="1" s="1"/>
  <c r="A96" i="1" s="1"/>
  <c r="B96" i="1" l="1"/>
  <c r="C96" i="1" l="1"/>
  <c r="F96" i="1"/>
  <c r="D96" i="1"/>
  <c r="E96" i="1" s="1"/>
  <c r="G96" i="1" l="1"/>
  <c r="H96" i="1" s="1"/>
  <c r="A97" i="1" s="1"/>
  <c r="B97" i="1" l="1"/>
  <c r="D97" i="1" s="1"/>
  <c r="E97" i="1" s="1"/>
  <c r="F97" i="1" l="1"/>
  <c r="C97" i="1"/>
  <c r="G97" i="1" l="1"/>
  <c r="H97" i="1" s="1"/>
  <c r="A98" i="1" l="1"/>
  <c r="B98" i="1" l="1"/>
  <c r="D98" i="1" l="1"/>
  <c r="E98" i="1" s="1"/>
  <c r="F98" i="1"/>
  <c r="C98" i="1"/>
  <c r="G98" i="1" l="1"/>
  <c r="H98" i="1" s="1"/>
  <c r="A99" i="1" l="1"/>
  <c r="B99" i="1" l="1"/>
  <c r="F99" i="1" l="1"/>
  <c r="D99" i="1"/>
  <c r="E99" i="1" s="1"/>
  <c r="C99" i="1"/>
  <c r="G99" i="1" s="1"/>
  <c r="H99" i="1" s="1"/>
  <c r="A100" i="1" s="1"/>
  <c r="B100" i="1" l="1"/>
  <c r="D100" i="1" l="1"/>
  <c r="E100" i="1" s="1"/>
  <c r="F100" i="1"/>
  <c r="C100" i="1"/>
  <c r="G100" i="1" s="1"/>
  <c r="H100" i="1" s="1"/>
  <c r="A101" i="1" s="1"/>
  <c r="B101" i="1" s="1"/>
  <c r="F101" i="1" l="1"/>
  <c r="D101" i="1"/>
  <c r="E101" i="1" s="1"/>
  <c r="C101" i="1"/>
  <c r="G101" i="1" l="1"/>
  <c r="H101" i="1" s="1"/>
</calcChain>
</file>

<file path=xl/sharedStrings.xml><?xml version="1.0" encoding="utf-8"?>
<sst xmlns="http://schemas.openxmlformats.org/spreadsheetml/2006/main" count="12" uniqueCount="12">
  <si>
    <t>Pozíció</t>
  </si>
  <si>
    <t>Poserror</t>
  </si>
  <si>
    <t>Kp</t>
  </si>
  <si>
    <t>Ki</t>
  </si>
  <si>
    <t>Kv</t>
  </si>
  <si>
    <t>Kp*U0</t>
  </si>
  <si>
    <t>SumU</t>
  </si>
  <si>
    <t>Ki*SumU</t>
  </si>
  <si>
    <t>Kv*(U0-U1)</t>
  </si>
  <si>
    <t>Y</t>
  </si>
  <si>
    <t>Ypwm</t>
  </si>
  <si>
    <t>Shiftnum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</si>
</sst>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F_t_-;\-* #,##0.00\ _F_t_-;_-* &quot;-&quot;??\ _F_t_-;_-@_-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" fontId="0" fillId="0" borderId="0" xfId="1" applyNumberFormat="1" applyFont="1"/>
    <xf numFmtId="1" fontId="0" fillId="0" borderId="0" xfId="0" applyNumberFormat="1"/>
    <xf numFmtId="1" fontId="0" fillId="2" borderId="0" xfId="0" applyNumberFormat="1" applyFill="1"/>
    <xf numFmtId="1" fontId="0" fillId="0" borderId="0" xfId="0" applyNumberFormat="1" applyFill="1"/>
    <xf numFmtId="1" fontId="0" fillId="3" borderId="0" xfId="0" applyNumberFormat="1" applyFill="1"/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90699532123702"/>
          <c:y val="1.6656483191463161E-2"/>
          <c:w val="0.82110293278557567"/>
          <c:h val="0.93939259779198758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Munka1!$A$8:$A$100</c:f>
              <c:numCache>
                <c:formatCode>0</c:formatCode>
                <c:ptCount val="93"/>
                <c:pt idx="0">
                  <c:v>0</c:v>
                </c:pt>
                <c:pt idx="1">
                  <c:v>-23</c:v>
                </c:pt>
                <c:pt idx="2">
                  <c:v>6.5800000000000018</c:v>
                </c:pt>
                <c:pt idx="3">
                  <c:v>16.813200000000002</c:v>
                </c:pt>
                <c:pt idx="4">
                  <c:v>-18.540472000000008</c:v>
                </c:pt>
                <c:pt idx="5">
                  <c:v>-14.527638880000005</c:v>
                </c:pt>
                <c:pt idx="6">
                  <c:v>19.455503644800004</c:v>
                </c:pt>
                <c:pt idx="7">
                  <c:v>0.3355815137919933</c:v>
                </c:pt>
                <c:pt idx="8">
                  <c:v>-26.755338904728326</c:v>
                </c:pt>
                <c:pt idx="9">
                  <c:v>4.0639482423996718</c:v>
                </c:pt>
                <c:pt idx="10">
                  <c:v>18.376100200047532</c:v>
                </c:pt>
                <c:pt idx="11">
                  <c:v>-19.55910941446772</c:v>
                </c:pt>
                <c:pt idx="12">
                  <c:v>-18.179648637767635</c:v>
                </c:pt>
                <c:pt idx="13">
                  <c:v>20.029720096296778</c:v>
                </c:pt>
                <c:pt idx="14">
                  <c:v>2.2634861049116104</c:v>
                </c:pt>
                <c:pt idx="15">
                  <c:v>-29.27703511610088</c:v>
                </c:pt>
                <c:pt idx="16">
                  <c:v>2.5149228313496543</c:v>
                </c:pt>
                <c:pt idx="17">
                  <c:v>21.426199566517298</c:v>
                </c:pt>
                <c:pt idx="18">
                  <c:v>-19.027705442601984</c:v>
                </c:pt>
                <c:pt idx="19">
                  <c:v>-20.856146232506791</c:v>
                </c:pt>
                <c:pt idx="20">
                  <c:v>21.720669590435865</c:v>
                </c:pt>
                <c:pt idx="21">
                  <c:v>5.7724325242986385</c:v>
                </c:pt>
                <c:pt idx="22">
                  <c:v>-30.648559166894593</c:v>
                </c:pt>
                <c:pt idx="23">
                  <c:v>1.714414732000094</c:v>
                </c:pt>
                <c:pt idx="24">
                  <c:v>25.707749769319811</c:v>
                </c:pt>
                <c:pt idx="25">
                  <c:v>-17.20891363569757</c:v>
                </c:pt>
                <c:pt idx="26">
                  <c:v>-22.931093993290503</c:v>
                </c:pt>
                <c:pt idx="27">
                  <c:v>24.066439966653412</c:v>
                </c:pt>
                <c:pt idx="28">
                  <c:v>10.420374994427316</c:v>
                </c:pt>
                <c:pt idx="29">
                  <c:v>-31.350529623467136</c:v>
                </c:pt>
                <c:pt idx="30">
                  <c:v>1.0699473262608983</c:v>
                </c:pt>
                <c:pt idx="31">
                  <c:v>30.620493270093949</c:v>
                </c:pt>
                <c:pt idx="32">
                  <c:v>-14.666801654492691</c:v>
                </c:pt>
                <c:pt idx="33">
                  <c:v>-25.044201395743144</c:v>
                </c:pt>
                <c:pt idx="34">
                  <c:v>26.368261675656491</c:v>
                </c:pt>
                <c:pt idx="35">
                  <c:v>15.571020682290792</c:v>
                </c:pt>
                <c:pt idx="36">
                  <c:v>-32.011732271730054</c:v>
                </c:pt>
                <c:pt idx="37">
                  <c:v>-0.12703161312807509</c:v>
                </c:pt>
                <c:pt idx="38">
                  <c:v>35.483352166998401</c:v>
                </c:pt>
                <c:pt idx="39">
                  <c:v>-11.998073308652771</c:v>
                </c:pt>
                <c:pt idx="40">
                  <c:v>-27.82923971831827</c:v>
                </c:pt>
                <c:pt idx="41">
                  <c:v>27.961130952152587</c:v>
                </c:pt>
                <c:pt idx="42">
                  <c:v>20.661790278721348</c:v>
                </c:pt>
                <c:pt idx="43">
                  <c:v>-33.144465115922586</c:v>
                </c:pt>
                <c:pt idx="44">
                  <c:v>-2.4431037600751324</c:v>
                </c:pt>
                <c:pt idx="45">
                  <c:v>39.782933237756055</c:v>
                </c:pt>
                <c:pt idx="46">
                  <c:v>-9.5932169163660035</c:v>
                </c:pt>
                <c:pt idx="47">
                  <c:v>-31.686257507198302</c:v>
                </c:pt>
                <c:pt idx="48">
                  <c:v>28.427092002384004</c:v>
                </c:pt>
                <c:pt idx="49">
                  <c:v>25.401700088079739</c:v>
                </c:pt>
                <c:pt idx="50">
                  <c:v>-34.961603682273932</c:v>
                </c:pt>
                <c:pt idx="51">
                  <c:v>-6.137237061861633</c:v>
                </c:pt>
                <c:pt idx="52">
                  <c:v>43.319743334714424</c:v>
                </c:pt>
                <c:pt idx="53">
                  <c:v>-7.5086662524983225</c:v>
                </c:pt>
                <c:pt idx="54">
                  <c:v>-36.672223913820829</c:v>
                </c:pt>
                <c:pt idx="55">
                  <c:v>27.68365442301868</c:v>
                </c:pt>
                <c:pt idx="56">
                  <c:v>29.838998212769194</c:v>
                </c:pt>
                <c:pt idx="57">
                  <c:v>-37.327873892652107</c:v>
                </c:pt>
                <c:pt idx="58">
                  <c:v>-11.132092730845798</c:v>
                </c:pt>
                <c:pt idx="59">
                  <c:v>46.215653627385961</c:v>
                </c:pt>
                <c:pt idx="60">
                  <c:v>-5.4782622870570705</c:v>
                </c:pt>
                <c:pt idx="61">
                  <c:v>-42.530156606536771</c:v>
                </c:pt>
                <c:pt idx="62">
                  <c:v>25.935481613582915</c:v>
                </c:pt>
                <c:pt idx="63">
                  <c:v>34.294750061823052</c:v>
                </c:pt>
                <c:pt idx="64">
                  <c:v>-39.841231859950454</c:v>
                </c:pt>
                <c:pt idx="65">
                  <c:v>-17.110479947768997</c:v>
                </c:pt>
                <c:pt idx="66">
                  <c:v>48.801808323312244</c:v>
                </c:pt>
                <c:pt idx="67">
                  <c:v>-3.0377794804308849</c:v>
                </c:pt>
                <c:pt idx="68">
                  <c:v>-48.823814111385687</c:v>
                </c:pt>
                <c:pt idx="69">
                  <c:v>23.528523730834451</c:v>
                </c:pt>
                <c:pt idx="70">
                  <c:v>39.207295422690777</c:v>
                </c:pt>
                <c:pt idx="71">
                  <c:v>-41.994175674610375</c:v>
                </c:pt>
                <c:pt idx="72">
                  <c:v>-23.682041148500481</c:v>
                </c:pt>
                <c:pt idx="73">
                  <c:v>51.446049359328079</c:v>
                </c:pt>
                <c:pt idx="74">
                  <c:v>0.30010724355843621</c:v>
                </c:pt>
                <c:pt idx="75">
                  <c:v>-55.112342264730977</c:v>
                </c:pt>
                <c:pt idx="76">
                  <c:v>20.774588633211913</c:v>
                </c:pt>
                <c:pt idx="77">
                  <c:v>44.957305752599709</c:v>
                </c:pt>
                <c:pt idx="78">
                  <c:v>-43.344126822650296</c:v>
                </c:pt>
                <c:pt idx="79">
                  <c:v>-30.548745902027051</c:v>
                </c:pt>
                <c:pt idx="80">
                  <c:v>54.391218996100278</c:v>
                </c:pt>
                <c:pt idx="81">
                  <c:v>4.8911138315056633</c:v>
                </c:pt>
                <c:pt idx="82">
                  <c:v>-61.095365355550598</c:v>
                </c:pt>
                <c:pt idx="83">
                  <c:v>17.814141603693017</c:v>
                </c:pt>
                <c:pt idx="84">
                  <c:v>51.738965016434705</c:v>
                </c:pt>
                <c:pt idx="85">
                  <c:v>-43.630096535361062</c:v>
                </c:pt>
                <c:pt idx="86">
                  <c:v>-37.609556162060883</c:v>
                </c:pt>
                <c:pt idx="87">
                  <c:v>57.660397914047593</c:v>
                </c:pt>
                <c:pt idx="88">
                  <c:v>10.876978462611511</c:v>
                </c:pt>
                <c:pt idx="89">
                  <c:v>-66.680708071809818</c:v>
                </c:pt>
                <c:pt idx="90">
                  <c:v>14.560607377320551</c:v>
                </c:pt>
                <c:pt idx="91">
                  <c:v>59.515724350503874</c:v>
                </c:pt>
                <c:pt idx="92">
                  <c:v>-42.802200435423117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140416"/>
        <c:axId val="132056192"/>
      </c:lineChart>
      <c:catAx>
        <c:axId val="132140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32056192"/>
        <c:crosses val="autoZero"/>
        <c:auto val="1"/>
        <c:lblAlgn val="ctr"/>
        <c:lblOffset val="100"/>
        <c:noMultiLvlLbl val="0"/>
      </c:catAx>
      <c:valAx>
        <c:axId val="13205619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321404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3</xdr:row>
      <xdr:rowOff>71436</xdr:rowOff>
    </xdr:from>
    <xdr:to>
      <xdr:col>23</xdr:col>
      <xdr:colOff>504825</xdr:colOff>
      <xdr:row>27</xdr:row>
      <xdr:rowOff>152399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1"/>
  <sheetViews>
    <sheetView tabSelected="1" workbookViewId="0">
      <selection activeCell="C13" sqref="C13"/>
    </sheetView>
  </sheetViews>
  <sheetFormatPr defaultRowHeight="15" x14ac:dyDescent="0.25"/>
  <cols>
    <col min="1" max="1" width="11.28515625" style="2" bestFit="1" customWidth="1"/>
    <col min="2" max="2" width="9.28515625" style="2" bestFit="1" customWidth="1"/>
    <col min="3" max="3" width="10.28515625" style="2" bestFit="1" customWidth="1"/>
    <col min="4" max="4" width="9.28515625" style="2" bestFit="1" customWidth="1"/>
    <col min="5" max="5" width="10.5703125" style="2" bestFit="1" customWidth="1"/>
    <col min="6" max="6" width="11.42578125" style="2" customWidth="1"/>
    <col min="7" max="7" width="12.140625" style="1" customWidth="1"/>
    <col min="8" max="8" width="9.28515625" style="2" bestFit="1" customWidth="1"/>
  </cols>
  <sheetData>
    <row r="2" spans="1:8" x14ac:dyDescent="0.25">
      <c r="B2" s="2" t="s">
        <v>2</v>
      </c>
      <c r="C2" s="3">
        <v>800</v>
      </c>
      <c r="D2" s="2">
        <f>+HEX2DEC(C2)</f>
        <v>2048</v>
      </c>
      <c r="F2" s="2" t="s">
        <v>11</v>
      </c>
      <c r="G2" s="1">
        <v>16</v>
      </c>
    </row>
    <row r="3" spans="1:8" x14ac:dyDescent="0.25">
      <c r="B3" s="2" t="s">
        <v>3</v>
      </c>
      <c r="C3" s="3">
        <v>400</v>
      </c>
      <c r="D3" s="2">
        <f t="shared" ref="D3:D4" si="0">+HEX2DEC(C3)</f>
        <v>1024</v>
      </c>
    </row>
    <row r="4" spans="1:8" x14ac:dyDescent="0.25">
      <c r="B4" s="2" t="s">
        <v>4</v>
      </c>
      <c r="C4" s="3">
        <v>5000</v>
      </c>
      <c r="D4" s="2">
        <f t="shared" si="0"/>
        <v>20480</v>
      </c>
    </row>
    <row r="6" spans="1:8" x14ac:dyDescent="0.25">
      <c r="A6" s="2" t="s">
        <v>0</v>
      </c>
      <c r="B6" s="2" t="s">
        <v>1</v>
      </c>
      <c r="C6" s="2" t="s">
        <v>5</v>
      </c>
      <c r="D6" s="2" t="s">
        <v>6</v>
      </c>
      <c r="E6" s="2" t="s">
        <v>7</v>
      </c>
      <c r="F6" s="2" t="s">
        <v>8</v>
      </c>
      <c r="G6" s="1" t="s">
        <v>9</v>
      </c>
      <c r="H6" s="2" t="s">
        <v>10</v>
      </c>
    </row>
    <row r="7" spans="1:8" x14ac:dyDescent="0.25">
      <c r="B7" s="2">
        <v>0</v>
      </c>
      <c r="C7" s="4"/>
      <c r="D7" s="2">
        <v>0</v>
      </c>
    </row>
    <row r="8" spans="1:8" x14ac:dyDescent="0.25">
      <c r="A8" s="2">
        <v>0</v>
      </c>
      <c r="B8" s="5">
        <v>50</v>
      </c>
      <c r="C8" s="2">
        <f>+$D$2*B8</f>
        <v>102400</v>
      </c>
      <c r="D8" s="2">
        <f>+B8+D7</f>
        <v>50</v>
      </c>
      <c r="E8" s="2">
        <f>+D8*$D$3</f>
        <v>51200</v>
      </c>
      <c r="F8" s="2">
        <f>+$D$4*(B8-B7)</f>
        <v>1024000</v>
      </c>
      <c r="G8" s="1">
        <f>+C8+E8+F8</f>
        <v>1177600</v>
      </c>
      <c r="H8" s="2">
        <f>+G8*$G$2/256/64</f>
        <v>1150</v>
      </c>
    </row>
    <row r="9" spans="1:8" x14ac:dyDescent="0.25">
      <c r="A9" s="2">
        <f>+A8-H8*0.02</f>
        <v>-23</v>
      </c>
      <c r="B9" s="2">
        <f>A9-B7</f>
        <v>-23</v>
      </c>
      <c r="C9" s="2">
        <f>+$D$2*B9</f>
        <v>-47104</v>
      </c>
      <c r="D9" s="2">
        <f>+B9+D8</f>
        <v>27</v>
      </c>
      <c r="E9" s="2">
        <f>+D9*$D$3</f>
        <v>27648</v>
      </c>
      <c r="F9" s="2">
        <f>+$D$4*(B9-B8)</f>
        <v>-1495040</v>
      </c>
      <c r="G9" s="1">
        <f>+C9+E9+F9</f>
        <v>-1514496</v>
      </c>
      <c r="H9" s="2">
        <f t="shared" ref="H9:H72" si="1">+G9*$G$2/256/64</f>
        <v>-1479</v>
      </c>
    </row>
    <row r="10" spans="1:8" x14ac:dyDescent="0.25">
      <c r="A10" s="2">
        <f t="shared" ref="A10:A73" si="2">+A9-H9*0.02</f>
        <v>6.5800000000000018</v>
      </c>
      <c r="B10" s="2">
        <f t="shared" ref="B10:B73" si="3">A10-B8</f>
        <v>-43.42</v>
      </c>
      <c r="C10" s="2">
        <f t="shared" ref="C10:C73" si="4">+$D$2*B10</f>
        <v>-88924.160000000003</v>
      </c>
      <c r="D10" s="2">
        <f t="shared" ref="D10" si="5">+B10+D9</f>
        <v>-16.420000000000002</v>
      </c>
      <c r="E10" s="2">
        <f t="shared" ref="E10:E73" si="6">+D10*$D$3</f>
        <v>-16814.080000000002</v>
      </c>
      <c r="F10" s="2">
        <f t="shared" ref="F10" si="7">+$D$4*(B10-B9)</f>
        <v>-418201.60000000003</v>
      </c>
      <c r="G10" s="1">
        <f t="shared" ref="G10" si="8">+C10+E10+F10</f>
        <v>-523939.84000000003</v>
      </c>
      <c r="H10" s="2">
        <f t="shared" si="1"/>
        <v>-511.66</v>
      </c>
    </row>
    <row r="11" spans="1:8" x14ac:dyDescent="0.25">
      <c r="A11" s="2">
        <f t="shared" si="2"/>
        <v>16.813200000000002</v>
      </c>
      <c r="B11" s="2">
        <f t="shared" si="3"/>
        <v>39.813200000000002</v>
      </c>
      <c r="C11" s="2">
        <f t="shared" si="4"/>
        <v>81537.433600000004</v>
      </c>
      <c r="D11" s="2">
        <f t="shared" ref="D11:D50" si="9">+B11+D10</f>
        <v>23.3932</v>
      </c>
      <c r="E11" s="2">
        <f t="shared" si="6"/>
        <v>23954.6368</v>
      </c>
      <c r="F11" s="2">
        <f t="shared" ref="F11:F50" si="10">+$D$4*(B11-B10)</f>
        <v>1704615.9360000002</v>
      </c>
      <c r="G11" s="1">
        <f t="shared" ref="G11:G50" si="11">+C11+E11+F11</f>
        <v>1810108.0064000003</v>
      </c>
      <c r="H11" s="2">
        <f t="shared" si="1"/>
        <v>1767.6836000000003</v>
      </c>
    </row>
    <row r="12" spans="1:8" x14ac:dyDescent="0.25">
      <c r="A12" s="2">
        <f t="shared" si="2"/>
        <v>-18.540472000000008</v>
      </c>
      <c r="B12" s="2">
        <f t="shared" si="3"/>
        <v>24.879527999999993</v>
      </c>
      <c r="C12" s="2">
        <f t="shared" si="4"/>
        <v>50953.273343999987</v>
      </c>
      <c r="D12" s="2">
        <f t="shared" si="9"/>
        <v>48.272727999999994</v>
      </c>
      <c r="E12" s="2">
        <f t="shared" si="6"/>
        <v>49431.273471999993</v>
      </c>
      <c r="F12" s="2">
        <f t="shared" si="10"/>
        <v>-305841.60256000014</v>
      </c>
      <c r="G12" s="1">
        <f t="shared" si="11"/>
        <v>-205457.05574400016</v>
      </c>
      <c r="H12" s="2">
        <f t="shared" si="1"/>
        <v>-200.64165600000015</v>
      </c>
    </row>
    <row r="13" spans="1:8" x14ac:dyDescent="0.25">
      <c r="A13" s="2">
        <f t="shared" si="2"/>
        <v>-14.527638880000005</v>
      </c>
      <c r="B13" s="2">
        <f t="shared" si="3"/>
        <v>-54.340838880000007</v>
      </c>
      <c r="C13" s="2">
        <f t="shared" si="4"/>
        <v>-111290.03802624001</v>
      </c>
      <c r="D13" s="2">
        <f t="shared" si="9"/>
        <v>-6.0681108800000132</v>
      </c>
      <c r="E13" s="2">
        <f t="shared" si="6"/>
        <v>-6213.7455411200135</v>
      </c>
      <c r="F13" s="2">
        <f t="shared" si="10"/>
        <v>-1622433.1137024001</v>
      </c>
      <c r="G13" s="1">
        <f t="shared" si="11"/>
        <v>-1739936.8972697603</v>
      </c>
      <c r="H13" s="2">
        <f t="shared" si="1"/>
        <v>-1699.1571262400003</v>
      </c>
    </row>
    <row r="14" spans="1:8" x14ac:dyDescent="0.25">
      <c r="A14" s="2">
        <f t="shared" si="2"/>
        <v>19.455503644800004</v>
      </c>
      <c r="B14" s="2">
        <f t="shared" si="3"/>
        <v>-5.4240243551999896</v>
      </c>
      <c r="C14" s="2">
        <f t="shared" si="4"/>
        <v>-11108.401879449579</v>
      </c>
      <c r="D14" s="2">
        <f t="shared" si="9"/>
        <v>-11.492135235200003</v>
      </c>
      <c r="E14" s="2">
        <f t="shared" si="6"/>
        <v>-11767.946480844803</v>
      </c>
      <c r="F14" s="2">
        <f t="shared" si="10"/>
        <v>1001816.3614679044</v>
      </c>
      <c r="G14" s="1">
        <f t="shared" si="11"/>
        <v>978940.01310761005</v>
      </c>
      <c r="H14" s="2">
        <f t="shared" si="1"/>
        <v>955.99610655040044</v>
      </c>
    </row>
    <row r="15" spans="1:8" x14ac:dyDescent="0.25">
      <c r="A15" s="2">
        <f t="shared" si="2"/>
        <v>0.3355815137919933</v>
      </c>
      <c r="B15" s="2">
        <f t="shared" si="3"/>
        <v>54.676420393792</v>
      </c>
      <c r="C15" s="2">
        <f t="shared" si="4"/>
        <v>111977.30896648602</v>
      </c>
      <c r="D15" s="2">
        <f t="shared" si="9"/>
        <v>43.184285158591997</v>
      </c>
      <c r="E15" s="2">
        <f t="shared" si="6"/>
        <v>44220.708002398205</v>
      </c>
      <c r="F15" s="2">
        <f t="shared" si="10"/>
        <v>1230857.108459356</v>
      </c>
      <c r="G15" s="1">
        <f t="shared" si="11"/>
        <v>1387055.1254282403</v>
      </c>
      <c r="H15" s="2">
        <f t="shared" si="1"/>
        <v>1354.5460209260159</v>
      </c>
    </row>
    <row r="16" spans="1:8" x14ac:dyDescent="0.25">
      <c r="A16" s="2">
        <f t="shared" si="2"/>
        <v>-26.755338904728326</v>
      </c>
      <c r="B16" s="2">
        <f t="shared" si="3"/>
        <v>-21.331314549528336</v>
      </c>
      <c r="C16" s="2">
        <f t="shared" si="4"/>
        <v>-43686.532197434033</v>
      </c>
      <c r="D16" s="2">
        <f t="shared" si="9"/>
        <v>21.852970609063661</v>
      </c>
      <c r="E16" s="2">
        <f t="shared" si="6"/>
        <v>22377.441903681189</v>
      </c>
      <c r="F16" s="2">
        <f t="shared" si="10"/>
        <v>-1556638.4116392005</v>
      </c>
      <c r="G16" s="1">
        <f t="shared" si="11"/>
        <v>-1577947.5019329535</v>
      </c>
      <c r="H16" s="2">
        <f t="shared" si="1"/>
        <v>-1540.9643573563999</v>
      </c>
    </row>
    <row r="17" spans="1:8" x14ac:dyDescent="0.25">
      <c r="A17" s="2">
        <f t="shared" si="2"/>
        <v>4.0639482423996718</v>
      </c>
      <c r="B17" s="2">
        <f t="shared" si="3"/>
        <v>-50.612472151392325</v>
      </c>
      <c r="C17" s="2">
        <f t="shared" si="4"/>
        <v>-103654.34296605148</v>
      </c>
      <c r="D17" s="2">
        <f t="shared" si="9"/>
        <v>-28.759501542328664</v>
      </c>
      <c r="E17" s="2">
        <f t="shared" si="6"/>
        <v>-29449.729579344552</v>
      </c>
      <c r="F17" s="2">
        <f t="shared" si="10"/>
        <v>-599678.10768617445</v>
      </c>
      <c r="G17" s="1">
        <f t="shared" si="11"/>
        <v>-732782.1802315705</v>
      </c>
      <c r="H17" s="2">
        <f t="shared" si="1"/>
        <v>-715.60759788239307</v>
      </c>
    </row>
    <row r="18" spans="1:8" x14ac:dyDescent="0.25">
      <c r="A18" s="2">
        <f t="shared" si="2"/>
        <v>18.376100200047532</v>
      </c>
      <c r="B18" s="2">
        <f t="shared" si="3"/>
        <v>39.707414749575868</v>
      </c>
      <c r="C18" s="2">
        <f t="shared" si="4"/>
        <v>81320.785407131378</v>
      </c>
      <c r="D18" s="2">
        <f t="shared" si="9"/>
        <v>10.947913207247204</v>
      </c>
      <c r="E18" s="2">
        <f t="shared" si="6"/>
        <v>11210.663124221137</v>
      </c>
      <c r="F18" s="2">
        <f t="shared" si="10"/>
        <v>1849751.2837318284</v>
      </c>
      <c r="G18" s="1">
        <f t="shared" si="11"/>
        <v>1942282.7322631809</v>
      </c>
      <c r="H18" s="2">
        <f t="shared" si="1"/>
        <v>1896.7604807257626</v>
      </c>
    </row>
    <row r="19" spans="1:8" x14ac:dyDescent="0.25">
      <c r="A19" s="2">
        <f t="shared" si="2"/>
        <v>-19.55910941446772</v>
      </c>
      <c r="B19" s="2">
        <f t="shared" si="3"/>
        <v>31.053362736924605</v>
      </c>
      <c r="C19" s="2">
        <f t="shared" si="4"/>
        <v>63597.286885221591</v>
      </c>
      <c r="D19" s="2">
        <f t="shared" si="9"/>
        <v>42.001275944171809</v>
      </c>
      <c r="E19" s="2">
        <f t="shared" si="6"/>
        <v>43009.306566831932</v>
      </c>
      <c r="F19" s="2">
        <f t="shared" si="10"/>
        <v>-177234.98521909787</v>
      </c>
      <c r="G19" s="1">
        <f t="shared" si="11"/>
        <v>-70628.391767044348</v>
      </c>
      <c r="H19" s="2">
        <f t="shared" si="1"/>
        <v>-68.973038835004246</v>
      </c>
    </row>
    <row r="20" spans="1:8" x14ac:dyDescent="0.25">
      <c r="A20" s="2">
        <f t="shared" si="2"/>
        <v>-18.179648637767635</v>
      </c>
      <c r="B20" s="2">
        <f t="shared" si="3"/>
        <v>-57.887063387343503</v>
      </c>
      <c r="C20" s="2">
        <f t="shared" si="4"/>
        <v>-118552.70581727949</v>
      </c>
      <c r="D20" s="2">
        <f t="shared" si="9"/>
        <v>-15.885787443171694</v>
      </c>
      <c r="E20" s="2">
        <f t="shared" si="6"/>
        <v>-16267.046341807814</v>
      </c>
      <c r="F20" s="2">
        <f t="shared" si="10"/>
        <v>-1821499.9270250108</v>
      </c>
      <c r="G20" s="1">
        <f t="shared" si="11"/>
        <v>-1956319.679184098</v>
      </c>
      <c r="H20" s="2">
        <f t="shared" si="1"/>
        <v>-1910.4684367032207</v>
      </c>
    </row>
    <row r="21" spans="1:8" x14ac:dyDescent="0.25">
      <c r="A21" s="2">
        <f t="shared" si="2"/>
        <v>20.029720096296778</v>
      </c>
      <c r="B21" s="2">
        <f t="shared" si="3"/>
        <v>-11.023642640627827</v>
      </c>
      <c r="C21" s="2">
        <f t="shared" si="4"/>
        <v>-22576.42012800579</v>
      </c>
      <c r="D21" s="2">
        <f t="shared" si="9"/>
        <v>-26.909430083799521</v>
      </c>
      <c r="E21" s="2">
        <f t="shared" si="6"/>
        <v>-27555.256405810709</v>
      </c>
      <c r="F21" s="2">
        <f t="shared" si="10"/>
        <v>959762.85689273709</v>
      </c>
      <c r="G21" s="1">
        <f t="shared" si="11"/>
        <v>909631.1803589206</v>
      </c>
      <c r="H21" s="2">
        <f t="shared" si="1"/>
        <v>888.31169956925839</v>
      </c>
    </row>
    <row r="22" spans="1:8" x14ac:dyDescent="0.25">
      <c r="A22" s="2">
        <f t="shared" si="2"/>
        <v>2.2634861049116104</v>
      </c>
      <c r="B22" s="2">
        <f t="shared" si="3"/>
        <v>60.150549492255109</v>
      </c>
      <c r="C22" s="2">
        <f t="shared" si="4"/>
        <v>123188.32536013846</v>
      </c>
      <c r="D22" s="2">
        <f t="shared" si="9"/>
        <v>33.241119408455589</v>
      </c>
      <c r="E22" s="2">
        <f t="shared" si="6"/>
        <v>34038.906274258523</v>
      </c>
      <c r="F22" s="2">
        <f t="shared" si="10"/>
        <v>1457647.4548814425</v>
      </c>
      <c r="G22" s="1">
        <f t="shared" si="11"/>
        <v>1614874.6865158395</v>
      </c>
      <c r="H22" s="2">
        <f t="shared" si="1"/>
        <v>1577.0260610506245</v>
      </c>
    </row>
    <row r="23" spans="1:8" x14ac:dyDescent="0.25">
      <c r="A23" s="2">
        <f t="shared" si="2"/>
        <v>-29.27703511610088</v>
      </c>
      <c r="B23" s="2">
        <f t="shared" si="3"/>
        <v>-18.253392475473053</v>
      </c>
      <c r="C23" s="2">
        <f t="shared" si="4"/>
        <v>-37382.947789768812</v>
      </c>
      <c r="D23" s="2">
        <f t="shared" si="9"/>
        <v>14.987726932982536</v>
      </c>
      <c r="E23" s="2">
        <f t="shared" si="6"/>
        <v>15347.432379374117</v>
      </c>
      <c r="F23" s="2">
        <f t="shared" si="10"/>
        <v>-1605712.7314990726</v>
      </c>
      <c r="G23" s="1">
        <f t="shared" si="11"/>
        <v>-1627748.2469094673</v>
      </c>
      <c r="H23" s="2">
        <f t="shared" si="1"/>
        <v>-1589.5978973725266</v>
      </c>
    </row>
    <row r="24" spans="1:8" x14ac:dyDescent="0.25">
      <c r="A24" s="2">
        <f t="shared" si="2"/>
        <v>2.5149228313496543</v>
      </c>
      <c r="B24" s="2">
        <f t="shared" si="3"/>
        <v>-57.635626660905459</v>
      </c>
      <c r="C24" s="2">
        <f t="shared" si="4"/>
        <v>-118037.76340153438</v>
      </c>
      <c r="D24" s="2">
        <f t="shared" si="9"/>
        <v>-42.647899727922919</v>
      </c>
      <c r="E24" s="2">
        <f t="shared" si="6"/>
        <v>-43671.449321393069</v>
      </c>
      <c r="F24" s="2">
        <f t="shared" si="10"/>
        <v>-806548.1561176558</v>
      </c>
      <c r="G24" s="1">
        <f t="shared" si="11"/>
        <v>-968257.36884058325</v>
      </c>
      <c r="H24" s="2">
        <f t="shared" si="1"/>
        <v>-945.56383675838208</v>
      </c>
    </row>
    <row r="25" spans="1:8" x14ac:dyDescent="0.25">
      <c r="A25" s="2">
        <f t="shared" si="2"/>
        <v>21.426199566517298</v>
      </c>
      <c r="B25" s="2">
        <f t="shared" si="3"/>
        <v>39.679592041990347</v>
      </c>
      <c r="C25" s="2">
        <f t="shared" si="4"/>
        <v>81263.80450199623</v>
      </c>
      <c r="D25" s="2">
        <f t="shared" si="9"/>
        <v>-2.9683076859325723</v>
      </c>
      <c r="E25" s="2">
        <f t="shared" si="6"/>
        <v>-3039.5470703949541</v>
      </c>
      <c r="F25" s="2">
        <f t="shared" si="10"/>
        <v>1993015.679035306</v>
      </c>
      <c r="G25" s="1">
        <f t="shared" si="11"/>
        <v>2071239.9364669072</v>
      </c>
      <c r="H25" s="2">
        <f t="shared" si="1"/>
        <v>2022.695250455964</v>
      </c>
    </row>
    <row r="26" spans="1:8" x14ac:dyDescent="0.25">
      <c r="A26" s="2">
        <f t="shared" si="2"/>
        <v>-19.027705442601984</v>
      </c>
      <c r="B26" s="2">
        <f t="shared" si="3"/>
        <v>38.607921218303474</v>
      </c>
      <c r="C26" s="2">
        <f t="shared" si="4"/>
        <v>79069.022655085515</v>
      </c>
      <c r="D26" s="2">
        <f t="shared" si="9"/>
        <v>35.639613532370902</v>
      </c>
      <c r="E26" s="2">
        <f t="shared" si="6"/>
        <v>36494.964257147803</v>
      </c>
      <c r="F26" s="2">
        <f t="shared" si="10"/>
        <v>-21947.818469107151</v>
      </c>
      <c r="G26" s="1">
        <f t="shared" si="11"/>
        <v>93616.168443126167</v>
      </c>
      <c r="H26" s="2">
        <f t="shared" si="1"/>
        <v>91.422039495240398</v>
      </c>
    </row>
    <row r="27" spans="1:8" x14ac:dyDescent="0.25">
      <c r="A27" s="2">
        <f t="shared" si="2"/>
        <v>-20.856146232506791</v>
      </c>
      <c r="B27" s="2">
        <f t="shared" si="3"/>
        <v>-60.535738274497135</v>
      </c>
      <c r="C27" s="2">
        <f t="shared" si="4"/>
        <v>-123977.19198617013</v>
      </c>
      <c r="D27" s="2">
        <f t="shared" si="9"/>
        <v>-24.896124742126233</v>
      </c>
      <c r="E27" s="2">
        <f t="shared" si="6"/>
        <v>-25493.631735937262</v>
      </c>
      <c r="F27" s="2">
        <f t="shared" si="10"/>
        <v>-2030462.1464125565</v>
      </c>
      <c r="G27" s="1">
        <f t="shared" si="11"/>
        <v>-2179932.9701346639</v>
      </c>
      <c r="H27" s="2">
        <f t="shared" si="1"/>
        <v>-2128.8407911471327</v>
      </c>
    </row>
    <row r="28" spans="1:8" x14ac:dyDescent="0.25">
      <c r="A28" s="2">
        <f t="shared" si="2"/>
        <v>21.720669590435865</v>
      </c>
      <c r="B28" s="2">
        <f t="shared" si="3"/>
        <v>-16.887251627867609</v>
      </c>
      <c r="C28" s="2">
        <f t="shared" si="4"/>
        <v>-34585.091333872864</v>
      </c>
      <c r="D28" s="2">
        <f t="shared" si="9"/>
        <v>-41.783376369993846</v>
      </c>
      <c r="E28" s="2">
        <f t="shared" si="6"/>
        <v>-42786.177402873698</v>
      </c>
      <c r="F28" s="2">
        <f t="shared" si="10"/>
        <v>893921.0065229726</v>
      </c>
      <c r="G28" s="1">
        <f t="shared" si="11"/>
        <v>816549.73778622597</v>
      </c>
      <c r="H28" s="2">
        <f t="shared" si="1"/>
        <v>797.4118533068613</v>
      </c>
    </row>
    <row r="29" spans="1:8" x14ac:dyDescent="0.25">
      <c r="A29" s="2">
        <f t="shared" si="2"/>
        <v>5.7724325242986385</v>
      </c>
      <c r="B29" s="2">
        <f t="shared" si="3"/>
        <v>66.308170798795771</v>
      </c>
      <c r="C29" s="2">
        <f t="shared" si="4"/>
        <v>135799.13379593374</v>
      </c>
      <c r="D29" s="2">
        <f t="shared" si="9"/>
        <v>24.524794428801926</v>
      </c>
      <c r="E29" s="2">
        <f t="shared" si="6"/>
        <v>25113.389495093172</v>
      </c>
      <c r="F29" s="2">
        <f t="shared" si="10"/>
        <v>1703842.2512980662</v>
      </c>
      <c r="G29" s="1">
        <f t="shared" si="11"/>
        <v>1864754.7745890932</v>
      </c>
      <c r="H29" s="2">
        <f t="shared" si="1"/>
        <v>1821.0495845596613</v>
      </c>
    </row>
    <row r="30" spans="1:8" x14ac:dyDescent="0.25">
      <c r="A30" s="2">
        <f t="shared" si="2"/>
        <v>-30.648559166894593</v>
      </c>
      <c r="B30" s="2">
        <f t="shared" si="3"/>
        <v>-13.761307539026983</v>
      </c>
      <c r="C30" s="2">
        <f t="shared" si="4"/>
        <v>-28183.157839927262</v>
      </c>
      <c r="D30" s="2">
        <f t="shared" si="9"/>
        <v>10.763486889774942</v>
      </c>
      <c r="E30" s="2">
        <f t="shared" si="6"/>
        <v>11021.810575129541</v>
      </c>
      <c r="F30" s="2">
        <f t="shared" si="10"/>
        <v>-1639822.9163586101</v>
      </c>
      <c r="G30" s="1">
        <f t="shared" si="11"/>
        <v>-1656984.2636234078</v>
      </c>
      <c r="H30" s="2">
        <f t="shared" si="1"/>
        <v>-1618.1486949447342</v>
      </c>
    </row>
    <row r="31" spans="1:8" x14ac:dyDescent="0.25">
      <c r="A31" s="2">
        <f t="shared" si="2"/>
        <v>1.714414732000094</v>
      </c>
      <c r="B31" s="2">
        <f t="shared" si="3"/>
        <v>-64.593756066795677</v>
      </c>
      <c r="C31" s="2">
        <f t="shared" si="4"/>
        <v>-132288.01242479755</v>
      </c>
      <c r="D31" s="2">
        <f t="shared" si="9"/>
        <v>-53.830269177020739</v>
      </c>
      <c r="E31" s="2">
        <f t="shared" si="6"/>
        <v>-55122.195637269237</v>
      </c>
      <c r="F31" s="2">
        <f t="shared" si="10"/>
        <v>-1041048.5458487028</v>
      </c>
      <c r="G31" s="1">
        <f t="shared" si="11"/>
        <v>-1228458.7539107695</v>
      </c>
      <c r="H31" s="2">
        <f t="shared" si="1"/>
        <v>-1199.6667518659858</v>
      </c>
    </row>
    <row r="32" spans="1:8" x14ac:dyDescent="0.25">
      <c r="A32" s="2">
        <f t="shared" si="2"/>
        <v>25.707749769319811</v>
      </c>
      <c r="B32" s="2">
        <f t="shared" si="3"/>
        <v>39.469057308346791</v>
      </c>
      <c r="C32" s="2">
        <f t="shared" si="4"/>
        <v>80832.629367494228</v>
      </c>
      <c r="D32" s="2">
        <f t="shared" si="9"/>
        <v>-14.361211868673948</v>
      </c>
      <c r="E32" s="2">
        <f t="shared" si="6"/>
        <v>-14705.880953522123</v>
      </c>
      <c r="F32" s="2">
        <f t="shared" si="10"/>
        <v>2131206.4179229178</v>
      </c>
      <c r="G32" s="1">
        <f t="shared" si="11"/>
        <v>2197333.1663368898</v>
      </c>
      <c r="H32" s="2">
        <f t="shared" si="1"/>
        <v>2145.833170250869</v>
      </c>
    </row>
    <row r="33" spans="1:8" x14ac:dyDescent="0.25">
      <c r="A33" s="2">
        <f t="shared" si="2"/>
        <v>-17.20891363569757</v>
      </c>
      <c r="B33" s="2">
        <f t="shared" si="3"/>
        <v>47.384842431098107</v>
      </c>
      <c r="C33" s="2">
        <f t="shared" si="4"/>
        <v>97044.157298888924</v>
      </c>
      <c r="D33" s="2">
        <f t="shared" si="9"/>
        <v>33.02363056242416</v>
      </c>
      <c r="E33" s="2">
        <f t="shared" si="6"/>
        <v>33816.197695922339</v>
      </c>
      <c r="F33" s="2">
        <f t="shared" si="10"/>
        <v>162115.27931394696</v>
      </c>
      <c r="G33" s="1">
        <f t="shared" si="11"/>
        <v>292975.63430875819</v>
      </c>
      <c r="H33" s="2">
        <f t="shared" si="1"/>
        <v>286.10901787964667</v>
      </c>
    </row>
    <row r="34" spans="1:8" x14ac:dyDescent="0.25">
      <c r="A34" s="2">
        <f t="shared" si="2"/>
        <v>-22.931093993290503</v>
      </c>
      <c r="B34" s="2">
        <f t="shared" si="3"/>
        <v>-62.400151301637294</v>
      </c>
      <c r="C34" s="2">
        <f t="shared" si="4"/>
        <v>-127795.50986575318</v>
      </c>
      <c r="D34" s="2">
        <f t="shared" si="9"/>
        <v>-29.376520739213134</v>
      </c>
      <c r="E34" s="2">
        <f t="shared" si="6"/>
        <v>-30081.55723695425</v>
      </c>
      <c r="F34" s="2">
        <f t="shared" si="10"/>
        <v>-2248396.6716464208</v>
      </c>
      <c r="G34" s="1">
        <f t="shared" si="11"/>
        <v>-2406273.7387491283</v>
      </c>
      <c r="H34" s="2">
        <f t="shared" si="1"/>
        <v>-2349.8766979971956</v>
      </c>
    </row>
    <row r="35" spans="1:8" x14ac:dyDescent="0.25">
      <c r="A35" s="2">
        <f t="shared" si="2"/>
        <v>24.066439966653412</v>
      </c>
      <c r="B35" s="2">
        <f t="shared" si="3"/>
        <v>-23.318402464444695</v>
      </c>
      <c r="C35" s="2">
        <f t="shared" si="4"/>
        <v>-47756.088247182735</v>
      </c>
      <c r="D35" s="2">
        <f t="shared" si="9"/>
        <v>-52.694923203657829</v>
      </c>
      <c r="E35" s="2">
        <f t="shared" si="6"/>
        <v>-53959.601360545617</v>
      </c>
      <c r="F35" s="2">
        <f t="shared" si="10"/>
        <v>800394.21618570446</v>
      </c>
      <c r="G35" s="1">
        <f t="shared" si="11"/>
        <v>698678.52657797607</v>
      </c>
      <c r="H35" s="2">
        <f t="shared" si="1"/>
        <v>682.30324861130475</v>
      </c>
    </row>
    <row r="36" spans="1:8" x14ac:dyDescent="0.25">
      <c r="A36" s="2">
        <f t="shared" si="2"/>
        <v>10.420374994427316</v>
      </c>
      <c r="B36" s="2">
        <f t="shared" si="3"/>
        <v>72.820526296064614</v>
      </c>
      <c r="C36" s="2">
        <f t="shared" si="4"/>
        <v>149136.43785434033</v>
      </c>
      <c r="D36" s="2">
        <f t="shared" si="9"/>
        <v>20.125603092406784</v>
      </c>
      <c r="E36" s="2">
        <f t="shared" si="6"/>
        <v>20608.617566624547</v>
      </c>
      <c r="F36" s="2">
        <f t="shared" si="10"/>
        <v>1968925.2610152308</v>
      </c>
      <c r="G36" s="1">
        <f t="shared" si="11"/>
        <v>2138670.3164361957</v>
      </c>
      <c r="H36" s="2">
        <f t="shared" si="1"/>
        <v>2088.5452308947224</v>
      </c>
    </row>
    <row r="37" spans="1:8" x14ac:dyDescent="0.25">
      <c r="A37" s="2">
        <f t="shared" si="2"/>
        <v>-31.350529623467136</v>
      </c>
      <c r="B37" s="2">
        <f t="shared" si="3"/>
        <v>-8.0321271590224406</v>
      </c>
      <c r="C37" s="2">
        <f t="shared" si="4"/>
        <v>-16449.796421677958</v>
      </c>
      <c r="D37" s="2">
        <f t="shared" si="9"/>
        <v>12.093475933384344</v>
      </c>
      <c r="E37" s="2">
        <f t="shared" si="6"/>
        <v>12383.719355785568</v>
      </c>
      <c r="F37" s="2">
        <f t="shared" si="10"/>
        <v>-1655862.3427601829</v>
      </c>
      <c r="G37" s="1">
        <f t="shared" si="11"/>
        <v>-1659928.4198260752</v>
      </c>
      <c r="H37" s="2">
        <f t="shared" si="1"/>
        <v>-1621.0238474864016</v>
      </c>
    </row>
    <row r="38" spans="1:8" x14ac:dyDescent="0.25">
      <c r="A38" s="2">
        <f t="shared" si="2"/>
        <v>1.0699473262608983</v>
      </c>
      <c r="B38" s="2">
        <f t="shared" si="3"/>
        <v>-71.750578969803712</v>
      </c>
      <c r="C38" s="2">
        <f t="shared" si="4"/>
        <v>-146945.185730158</v>
      </c>
      <c r="D38" s="2">
        <f t="shared" si="9"/>
        <v>-59.657103036419372</v>
      </c>
      <c r="E38" s="2">
        <f t="shared" si="6"/>
        <v>-61088.873509293437</v>
      </c>
      <c r="F38" s="2">
        <f t="shared" si="10"/>
        <v>-1304953.8930848006</v>
      </c>
      <c r="G38" s="1">
        <f t="shared" si="11"/>
        <v>-1512987.9523242521</v>
      </c>
      <c r="H38" s="2">
        <f t="shared" si="1"/>
        <v>-1477.5272971916525</v>
      </c>
    </row>
    <row r="39" spans="1:8" x14ac:dyDescent="0.25">
      <c r="A39" s="2">
        <f t="shared" si="2"/>
        <v>30.620493270093949</v>
      </c>
      <c r="B39" s="2">
        <f t="shared" si="3"/>
        <v>38.652620429116389</v>
      </c>
      <c r="C39" s="2">
        <f t="shared" si="4"/>
        <v>79160.566638830365</v>
      </c>
      <c r="D39" s="2">
        <f t="shared" si="9"/>
        <v>-21.004482607302982</v>
      </c>
      <c r="E39" s="2">
        <f t="shared" si="6"/>
        <v>-21508.590189878254</v>
      </c>
      <c r="F39" s="2">
        <f t="shared" si="10"/>
        <v>2261057.5236898838</v>
      </c>
      <c r="G39" s="1">
        <f t="shared" si="11"/>
        <v>2318709.500138836</v>
      </c>
      <c r="H39" s="2">
        <f t="shared" si="1"/>
        <v>2264.364746229332</v>
      </c>
    </row>
    <row r="40" spans="1:8" x14ac:dyDescent="0.25">
      <c r="A40" s="2">
        <f t="shared" si="2"/>
        <v>-14.666801654492691</v>
      </c>
      <c r="B40" s="2">
        <f t="shared" si="3"/>
        <v>57.083777315311025</v>
      </c>
      <c r="C40" s="2">
        <f t="shared" si="4"/>
        <v>116907.57594175698</v>
      </c>
      <c r="D40" s="2">
        <f t="shared" si="9"/>
        <v>36.079294708008042</v>
      </c>
      <c r="E40" s="2">
        <f t="shared" si="6"/>
        <v>36945.197781000235</v>
      </c>
      <c r="F40" s="2">
        <f t="shared" si="10"/>
        <v>377470.09302926611</v>
      </c>
      <c r="G40" s="1">
        <f t="shared" si="11"/>
        <v>531322.86675202334</v>
      </c>
      <c r="H40" s="2">
        <f t="shared" si="1"/>
        <v>518.8699870625228</v>
      </c>
    </row>
    <row r="41" spans="1:8" x14ac:dyDescent="0.25">
      <c r="A41" s="2">
        <f t="shared" si="2"/>
        <v>-25.044201395743144</v>
      </c>
      <c r="B41" s="2">
        <f t="shared" si="3"/>
        <v>-63.696821824859533</v>
      </c>
      <c r="C41" s="2">
        <f t="shared" si="4"/>
        <v>-130451.09109731232</v>
      </c>
      <c r="D41" s="2">
        <f t="shared" si="9"/>
        <v>-27.617527116851491</v>
      </c>
      <c r="E41" s="2">
        <f t="shared" si="6"/>
        <v>-28280.347767655927</v>
      </c>
      <c r="F41" s="2">
        <f t="shared" si="10"/>
        <v>-2473586.670390693</v>
      </c>
      <c r="G41" s="1">
        <f t="shared" si="11"/>
        <v>-2632318.1092556613</v>
      </c>
      <c r="H41" s="2">
        <f t="shared" si="1"/>
        <v>-2570.6231535699817</v>
      </c>
    </row>
    <row r="42" spans="1:8" x14ac:dyDescent="0.25">
      <c r="A42" s="2">
        <f t="shared" si="2"/>
        <v>26.368261675656491</v>
      </c>
      <c r="B42" s="2">
        <f t="shared" si="3"/>
        <v>-30.715515639654534</v>
      </c>
      <c r="C42" s="2">
        <f t="shared" si="4"/>
        <v>-62905.376030012485</v>
      </c>
      <c r="D42" s="2">
        <f t="shared" si="9"/>
        <v>-58.333042756506025</v>
      </c>
      <c r="E42" s="2">
        <f t="shared" si="6"/>
        <v>-59733.035782662169</v>
      </c>
      <c r="F42" s="2">
        <f t="shared" si="10"/>
        <v>675457.1506729984</v>
      </c>
      <c r="G42" s="1">
        <f t="shared" si="11"/>
        <v>552818.73886032379</v>
      </c>
      <c r="H42" s="2">
        <f t="shared" si="1"/>
        <v>539.86204966828495</v>
      </c>
    </row>
    <row r="43" spans="1:8" x14ac:dyDescent="0.25">
      <c r="A43" s="2">
        <f t="shared" si="2"/>
        <v>15.571020682290792</v>
      </c>
      <c r="B43" s="2">
        <f t="shared" si="3"/>
        <v>79.26784250715032</v>
      </c>
      <c r="C43" s="2">
        <f t="shared" si="4"/>
        <v>162340.54145464386</v>
      </c>
      <c r="D43" s="2">
        <f t="shared" si="9"/>
        <v>20.934799750644295</v>
      </c>
      <c r="E43" s="2">
        <f t="shared" si="6"/>
        <v>21437.234944659758</v>
      </c>
      <c r="F43" s="2">
        <f t="shared" si="10"/>
        <v>2252459.1748465635</v>
      </c>
      <c r="G43" s="1">
        <f t="shared" si="11"/>
        <v>2436236.9512458672</v>
      </c>
      <c r="H43" s="2">
        <f t="shared" si="1"/>
        <v>2379.1376477010422</v>
      </c>
    </row>
    <row r="44" spans="1:8" x14ac:dyDescent="0.25">
      <c r="A44" s="2">
        <f t="shared" si="2"/>
        <v>-32.011732271730054</v>
      </c>
      <c r="B44" s="2">
        <f t="shared" si="3"/>
        <v>-1.2962166320755202</v>
      </c>
      <c r="C44" s="2">
        <f t="shared" si="4"/>
        <v>-2654.6516624906653</v>
      </c>
      <c r="D44" s="2">
        <f t="shared" si="9"/>
        <v>19.638583118568775</v>
      </c>
      <c r="E44" s="2">
        <f t="shared" si="6"/>
        <v>20109.909113414426</v>
      </c>
      <c r="F44" s="2">
        <f t="shared" si="10"/>
        <v>-1649951.9311713451</v>
      </c>
      <c r="G44" s="1">
        <f t="shared" si="11"/>
        <v>-1632496.6737204213</v>
      </c>
      <c r="H44" s="2">
        <f t="shared" si="1"/>
        <v>-1594.2350329300989</v>
      </c>
    </row>
    <row r="45" spans="1:8" x14ac:dyDescent="0.25">
      <c r="A45" s="2">
        <f t="shared" si="2"/>
        <v>-0.12703161312807509</v>
      </c>
      <c r="B45" s="2">
        <f t="shared" si="3"/>
        <v>-79.394874120278388</v>
      </c>
      <c r="C45" s="2">
        <f t="shared" si="4"/>
        <v>-162600.70219833014</v>
      </c>
      <c r="D45" s="2">
        <f t="shared" si="9"/>
        <v>-59.756291001709613</v>
      </c>
      <c r="E45" s="2">
        <f t="shared" si="6"/>
        <v>-61190.441985750644</v>
      </c>
      <c r="F45" s="2">
        <f t="shared" si="10"/>
        <v>-1599460.5053583947</v>
      </c>
      <c r="G45" s="1">
        <f t="shared" si="11"/>
        <v>-1823251.6495424756</v>
      </c>
      <c r="H45" s="2">
        <f t="shared" si="1"/>
        <v>-1780.5191890063238</v>
      </c>
    </row>
    <row r="46" spans="1:8" x14ac:dyDescent="0.25">
      <c r="A46" s="2">
        <f t="shared" si="2"/>
        <v>35.483352166998401</v>
      </c>
      <c r="B46" s="2">
        <f t="shared" si="3"/>
        <v>36.779568799073921</v>
      </c>
      <c r="C46" s="2">
        <f t="shared" si="4"/>
        <v>75324.55690050339</v>
      </c>
      <c r="D46" s="2">
        <f t="shared" si="9"/>
        <v>-22.976722202635692</v>
      </c>
      <c r="E46" s="2">
        <f t="shared" si="6"/>
        <v>-23528.163535498948</v>
      </c>
      <c r="F46" s="2">
        <f t="shared" si="10"/>
        <v>2379252.5909883352</v>
      </c>
      <c r="G46" s="1">
        <f t="shared" si="11"/>
        <v>2431048.9843533398</v>
      </c>
      <c r="H46" s="2">
        <f t="shared" si="1"/>
        <v>2374.0712737825584</v>
      </c>
    </row>
    <row r="47" spans="1:8" x14ac:dyDescent="0.25">
      <c r="A47" s="2">
        <f t="shared" si="2"/>
        <v>-11.998073308652771</v>
      </c>
      <c r="B47" s="2">
        <f t="shared" si="3"/>
        <v>67.39680081162561</v>
      </c>
      <c r="C47" s="2">
        <f t="shared" si="4"/>
        <v>138028.64806220925</v>
      </c>
      <c r="D47" s="2">
        <f t="shared" si="9"/>
        <v>44.420078608989918</v>
      </c>
      <c r="E47" s="2">
        <f t="shared" si="6"/>
        <v>45486.160495605676</v>
      </c>
      <c r="F47" s="2">
        <f t="shared" si="10"/>
        <v>627040.91161705856</v>
      </c>
      <c r="G47" s="1">
        <f t="shared" si="11"/>
        <v>810555.72017487348</v>
      </c>
      <c r="H47" s="2">
        <f t="shared" si="1"/>
        <v>791.55832048327488</v>
      </c>
    </row>
    <row r="48" spans="1:8" x14ac:dyDescent="0.25">
      <c r="A48" s="2">
        <f t="shared" si="2"/>
        <v>-27.82923971831827</v>
      </c>
      <c r="B48" s="2">
        <f t="shared" si="3"/>
        <v>-64.608808517392191</v>
      </c>
      <c r="C48" s="2">
        <f t="shared" si="4"/>
        <v>-132318.83984361921</v>
      </c>
      <c r="D48" s="2">
        <f t="shared" si="9"/>
        <v>-20.188729908402273</v>
      </c>
      <c r="E48" s="2">
        <f t="shared" si="6"/>
        <v>-20673.259426203927</v>
      </c>
      <c r="F48" s="2">
        <f t="shared" si="10"/>
        <v>-2703474.8790582847</v>
      </c>
      <c r="G48" s="1">
        <f t="shared" si="11"/>
        <v>-2856466.9783281079</v>
      </c>
      <c r="H48" s="2">
        <f t="shared" si="1"/>
        <v>-2789.5185335235428</v>
      </c>
    </row>
    <row r="49" spans="1:8" x14ac:dyDescent="0.25">
      <c r="A49" s="2">
        <f t="shared" si="2"/>
        <v>27.961130952152587</v>
      </c>
      <c r="B49" s="2">
        <f t="shared" si="3"/>
        <v>-39.435669859473023</v>
      </c>
      <c r="C49" s="2">
        <f t="shared" si="4"/>
        <v>-80764.251872200752</v>
      </c>
      <c r="D49" s="2">
        <f t="shared" si="9"/>
        <v>-59.624399767875296</v>
      </c>
      <c r="E49" s="2">
        <f t="shared" si="6"/>
        <v>-61055.385362304303</v>
      </c>
      <c r="F49" s="2">
        <f t="shared" si="10"/>
        <v>515545.87971418456</v>
      </c>
      <c r="G49" s="1">
        <f t="shared" si="11"/>
        <v>373726.24247967952</v>
      </c>
      <c r="H49" s="2">
        <f t="shared" si="1"/>
        <v>364.96703367156204</v>
      </c>
    </row>
    <row r="50" spans="1:8" x14ac:dyDescent="0.25">
      <c r="A50" s="2">
        <f t="shared" si="2"/>
        <v>20.661790278721348</v>
      </c>
      <c r="B50" s="2">
        <f t="shared" si="3"/>
        <v>85.270598796113546</v>
      </c>
      <c r="C50" s="2">
        <f t="shared" si="4"/>
        <v>174634.18633444054</v>
      </c>
      <c r="D50" s="2">
        <f t="shared" si="9"/>
        <v>25.64619902823825</v>
      </c>
      <c r="E50" s="2">
        <f t="shared" si="6"/>
        <v>26261.707804915968</v>
      </c>
      <c r="F50" s="2">
        <f t="shared" si="10"/>
        <v>2553984.3820664128</v>
      </c>
      <c r="G50" s="1">
        <f t="shared" si="11"/>
        <v>2754880.2762057693</v>
      </c>
      <c r="H50" s="2">
        <f t="shared" si="1"/>
        <v>2690.3127697321966</v>
      </c>
    </row>
    <row r="51" spans="1:8" x14ac:dyDescent="0.25">
      <c r="A51" s="2">
        <f t="shared" si="2"/>
        <v>-33.144465115922586</v>
      </c>
      <c r="B51" s="2">
        <f t="shared" si="3"/>
        <v>6.2912047435504377</v>
      </c>
      <c r="C51" s="2">
        <f t="shared" si="4"/>
        <v>12884.387314791296</v>
      </c>
      <c r="D51" s="2">
        <f t="shared" ref="D51:D101" si="12">+B51+D50</f>
        <v>31.937403771788688</v>
      </c>
      <c r="E51" s="2">
        <f t="shared" si="6"/>
        <v>32703.901462311616</v>
      </c>
      <c r="F51" s="2">
        <f t="shared" ref="F51:F101" si="13">+$D$4*(B51-B50)</f>
        <v>-1617497.9901964925</v>
      </c>
      <c r="G51" s="1">
        <f t="shared" ref="G51:G101" si="14">+C51+E51+F51</f>
        <v>-1571909.7014193896</v>
      </c>
      <c r="H51" s="2">
        <f t="shared" si="1"/>
        <v>-1535.0680677923726</v>
      </c>
    </row>
    <row r="52" spans="1:8" x14ac:dyDescent="0.25">
      <c r="A52" s="2">
        <f t="shared" si="2"/>
        <v>-2.4431037600751324</v>
      </c>
      <c r="B52" s="2">
        <f t="shared" si="3"/>
        <v>-87.713702556188679</v>
      </c>
      <c r="C52" s="2">
        <f t="shared" si="4"/>
        <v>-179637.66283507441</v>
      </c>
      <c r="D52" s="2">
        <f t="shared" si="12"/>
        <v>-55.776298784399991</v>
      </c>
      <c r="E52" s="2">
        <f t="shared" si="6"/>
        <v>-57114.929955225591</v>
      </c>
      <c r="F52" s="2">
        <f t="shared" si="13"/>
        <v>-1925220.501498657</v>
      </c>
      <c r="G52" s="1">
        <f t="shared" si="14"/>
        <v>-2161973.0942889568</v>
      </c>
      <c r="H52" s="2">
        <f t="shared" si="1"/>
        <v>-2111.3018498915594</v>
      </c>
    </row>
    <row r="53" spans="1:8" x14ac:dyDescent="0.25">
      <c r="A53" s="2">
        <f t="shared" si="2"/>
        <v>39.782933237756055</v>
      </c>
      <c r="B53" s="2">
        <f t="shared" si="3"/>
        <v>33.491728494205617</v>
      </c>
      <c r="C53" s="2">
        <f t="shared" si="4"/>
        <v>68591.059956133104</v>
      </c>
      <c r="D53" s="2">
        <f t="shared" si="12"/>
        <v>-22.284570290194374</v>
      </c>
      <c r="E53" s="2">
        <f t="shared" si="6"/>
        <v>-22819.399977159039</v>
      </c>
      <c r="F53" s="2">
        <f t="shared" si="13"/>
        <v>2482287.2279120754</v>
      </c>
      <c r="G53" s="1">
        <f t="shared" si="14"/>
        <v>2528058.8878910495</v>
      </c>
      <c r="H53" s="2">
        <f t="shared" si="1"/>
        <v>2468.807507706103</v>
      </c>
    </row>
    <row r="54" spans="1:8" x14ac:dyDescent="0.25">
      <c r="A54" s="2">
        <f t="shared" si="2"/>
        <v>-9.5932169163660035</v>
      </c>
      <c r="B54" s="2">
        <f t="shared" si="3"/>
        <v>78.120485639822675</v>
      </c>
      <c r="C54" s="2">
        <f t="shared" si="4"/>
        <v>159990.75459035684</v>
      </c>
      <c r="D54" s="2">
        <f t="shared" si="12"/>
        <v>55.835915349628301</v>
      </c>
      <c r="E54" s="2">
        <f t="shared" si="6"/>
        <v>57175.977318019381</v>
      </c>
      <c r="F54" s="2">
        <f t="shared" si="13"/>
        <v>913996.94634223729</v>
      </c>
      <c r="G54" s="1">
        <f t="shared" si="14"/>
        <v>1131163.6782506136</v>
      </c>
      <c r="H54" s="2">
        <f t="shared" si="1"/>
        <v>1104.6520295416149</v>
      </c>
    </row>
    <row r="55" spans="1:8" x14ac:dyDescent="0.25">
      <c r="A55" s="2">
        <f t="shared" si="2"/>
        <v>-31.686257507198302</v>
      </c>
      <c r="B55" s="2">
        <f t="shared" si="3"/>
        <v>-65.177986001403923</v>
      </c>
      <c r="C55" s="2">
        <f t="shared" si="4"/>
        <v>-133484.51533087523</v>
      </c>
      <c r="D55" s="2">
        <f t="shared" si="12"/>
        <v>-9.3420706517756216</v>
      </c>
      <c r="E55" s="2">
        <f t="shared" si="6"/>
        <v>-9566.2803474182365</v>
      </c>
      <c r="F55" s="2">
        <f t="shared" si="13"/>
        <v>-2934752.6992123206</v>
      </c>
      <c r="G55" s="1">
        <f t="shared" si="14"/>
        <v>-3077803.4948906139</v>
      </c>
      <c r="H55" s="2">
        <f t="shared" si="1"/>
        <v>-3005.6674754791152</v>
      </c>
    </row>
    <row r="56" spans="1:8" x14ac:dyDescent="0.25">
      <c r="A56" s="2">
        <f t="shared" si="2"/>
        <v>28.427092002384004</v>
      </c>
      <c r="B56" s="2">
        <f t="shared" si="3"/>
        <v>-49.693393637438675</v>
      </c>
      <c r="C56" s="2">
        <f t="shared" si="4"/>
        <v>-101772.07016947441</v>
      </c>
      <c r="D56" s="2">
        <f t="shared" si="12"/>
        <v>-59.035464289214296</v>
      </c>
      <c r="E56" s="2">
        <f t="shared" si="6"/>
        <v>-60452.315432155439</v>
      </c>
      <c r="F56" s="2">
        <f t="shared" si="13"/>
        <v>317124.45161400829</v>
      </c>
      <c r="G56" s="1">
        <f t="shared" si="14"/>
        <v>154900.06601237843</v>
      </c>
      <c r="H56" s="2">
        <f t="shared" si="1"/>
        <v>151.26959571521331</v>
      </c>
    </row>
    <row r="57" spans="1:8" x14ac:dyDescent="0.25">
      <c r="A57" s="2">
        <f t="shared" si="2"/>
        <v>25.401700088079739</v>
      </c>
      <c r="B57" s="2">
        <f t="shared" si="3"/>
        <v>90.579686089483658</v>
      </c>
      <c r="C57" s="2">
        <f t="shared" si="4"/>
        <v>185507.19711126253</v>
      </c>
      <c r="D57" s="2">
        <f t="shared" si="12"/>
        <v>31.544221800269362</v>
      </c>
      <c r="E57" s="2">
        <f t="shared" si="6"/>
        <v>32301.283123475827</v>
      </c>
      <c r="F57" s="2">
        <f t="shared" si="13"/>
        <v>2872792.6728073694</v>
      </c>
      <c r="G57" s="1">
        <f t="shared" si="14"/>
        <v>3090601.1530421078</v>
      </c>
      <c r="H57" s="2">
        <f t="shared" si="1"/>
        <v>3018.1651885176834</v>
      </c>
    </row>
    <row r="58" spans="1:8" x14ac:dyDescent="0.25">
      <c r="A58" s="2">
        <f t="shared" si="2"/>
        <v>-34.961603682273932</v>
      </c>
      <c r="B58" s="2">
        <f t="shared" si="3"/>
        <v>14.731789955164743</v>
      </c>
      <c r="C58" s="2">
        <f t="shared" si="4"/>
        <v>30170.705828177393</v>
      </c>
      <c r="D58" s="2">
        <f t="shared" si="12"/>
        <v>46.276011755434105</v>
      </c>
      <c r="E58" s="2">
        <f t="shared" si="6"/>
        <v>47386.636037564524</v>
      </c>
      <c r="F58" s="2">
        <f t="shared" si="13"/>
        <v>-1553364.9128308515</v>
      </c>
      <c r="G58" s="1">
        <f t="shared" si="14"/>
        <v>-1475807.5709651096</v>
      </c>
      <c r="H58" s="2">
        <f t="shared" si="1"/>
        <v>-1441.2183310206149</v>
      </c>
    </row>
    <row r="59" spans="1:8" x14ac:dyDescent="0.25">
      <c r="A59" s="2">
        <f t="shared" si="2"/>
        <v>-6.137237061861633</v>
      </c>
      <c r="B59" s="2">
        <f t="shared" si="3"/>
        <v>-96.716923151345298</v>
      </c>
      <c r="C59" s="2">
        <f t="shared" si="4"/>
        <v>-198076.25861395517</v>
      </c>
      <c r="D59" s="2">
        <f t="shared" si="12"/>
        <v>-50.440911395911193</v>
      </c>
      <c r="E59" s="2">
        <f t="shared" si="6"/>
        <v>-51651.493269413062</v>
      </c>
      <c r="F59" s="2">
        <f t="shared" si="13"/>
        <v>-2282469.6444213255</v>
      </c>
      <c r="G59" s="1">
        <f t="shared" si="14"/>
        <v>-2532197.396304694</v>
      </c>
      <c r="H59" s="2">
        <f t="shared" si="1"/>
        <v>-2472.8490198288027</v>
      </c>
    </row>
    <row r="60" spans="1:8" x14ac:dyDescent="0.25">
      <c r="A60" s="2">
        <f t="shared" si="2"/>
        <v>43.319743334714424</v>
      </c>
      <c r="B60" s="2">
        <f t="shared" si="3"/>
        <v>28.587953379549681</v>
      </c>
      <c r="C60" s="2">
        <f t="shared" si="4"/>
        <v>58548.128521317747</v>
      </c>
      <c r="D60" s="2">
        <f t="shared" si="12"/>
        <v>-21.852958016361512</v>
      </c>
      <c r="E60" s="2">
        <f t="shared" si="6"/>
        <v>-22377.429008754189</v>
      </c>
      <c r="F60" s="2">
        <f t="shared" si="13"/>
        <v>2566243.8713527289</v>
      </c>
      <c r="G60" s="1">
        <f t="shared" si="14"/>
        <v>2602414.5708652926</v>
      </c>
      <c r="H60" s="2">
        <f t="shared" si="1"/>
        <v>2541.4204793606373</v>
      </c>
    </row>
    <row r="61" spans="1:8" x14ac:dyDescent="0.25">
      <c r="A61" s="2">
        <f t="shared" si="2"/>
        <v>-7.5086662524983225</v>
      </c>
      <c r="B61" s="2">
        <f t="shared" si="3"/>
        <v>89.208256898846969</v>
      </c>
      <c r="C61" s="2">
        <f t="shared" si="4"/>
        <v>182698.51012883859</v>
      </c>
      <c r="D61" s="2">
        <f t="shared" si="12"/>
        <v>67.355298882485457</v>
      </c>
      <c r="E61" s="2">
        <f t="shared" si="6"/>
        <v>68971.826055665108</v>
      </c>
      <c r="F61" s="2">
        <f t="shared" si="13"/>
        <v>1241503.8160752084</v>
      </c>
      <c r="G61" s="1">
        <f t="shared" si="14"/>
        <v>1493174.1522597121</v>
      </c>
      <c r="H61" s="2">
        <f t="shared" si="1"/>
        <v>1458.1778830661251</v>
      </c>
    </row>
    <row r="62" spans="1:8" x14ac:dyDescent="0.25">
      <c r="A62" s="2">
        <f t="shared" si="2"/>
        <v>-36.672223913820829</v>
      </c>
      <c r="B62" s="2">
        <f t="shared" si="3"/>
        <v>-65.260177293370504</v>
      </c>
      <c r="C62" s="2">
        <f t="shared" si="4"/>
        <v>-133652.84309682279</v>
      </c>
      <c r="D62" s="2">
        <f t="shared" si="12"/>
        <v>2.0951215891149531</v>
      </c>
      <c r="E62" s="2">
        <f t="shared" si="6"/>
        <v>2145.4045072537119</v>
      </c>
      <c r="F62" s="2">
        <f t="shared" si="13"/>
        <v>-3163513.532256614</v>
      </c>
      <c r="G62" s="1">
        <f t="shared" si="14"/>
        <v>-3295020.9708461831</v>
      </c>
      <c r="H62" s="2">
        <f t="shared" si="1"/>
        <v>-3217.7939168419757</v>
      </c>
    </row>
    <row r="63" spans="1:8" x14ac:dyDescent="0.25">
      <c r="A63" s="2">
        <f t="shared" si="2"/>
        <v>27.68365442301868</v>
      </c>
      <c r="B63" s="2">
        <f t="shared" si="3"/>
        <v>-61.524602475828289</v>
      </c>
      <c r="C63" s="2">
        <f t="shared" si="4"/>
        <v>-126002.38587049633</v>
      </c>
      <c r="D63" s="2">
        <f t="shared" si="12"/>
        <v>-59.429480886713336</v>
      </c>
      <c r="E63" s="2">
        <f t="shared" si="6"/>
        <v>-60855.788427994456</v>
      </c>
      <c r="F63" s="2">
        <f t="shared" si="13"/>
        <v>76504.572263264563</v>
      </c>
      <c r="G63" s="1">
        <f t="shared" si="14"/>
        <v>-110353.60203522624</v>
      </c>
      <c r="H63" s="2">
        <f t="shared" si="1"/>
        <v>-107.76718948752563</v>
      </c>
    </row>
    <row r="64" spans="1:8" x14ac:dyDescent="0.25">
      <c r="A64" s="2">
        <f t="shared" si="2"/>
        <v>29.838998212769194</v>
      </c>
      <c r="B64" s="2">
        <f t="shared" si="3"/>
        <v>95.099175506139701</v>
      </c>
      <c r="C64" s="2">
        <f t="shared" si="4"/>
        <v>194763.11143657411</v>
      </c>
      <c r="D64" s="2">
        <f t="shared" si="12"/>
        <v>35.669694619426366</v>
      </c>
      <c r="E64" s="2">
        <f t="shared" si="6"/>
        <v>36525.767290292599</v>
      </c>
      <c r="F64" s="2">
        <f t="shared" si="13"/>
        <v>3207654.9730707044</v>
      </c>
      <c r="G64" s="1">
        <f t="shared" si="14"/>
        <v>3438943.8517975709</v>
      </c>
      <c r="H64" s="2">
        <f t="shared" si="1"/>
        <v>3358.3436052710654</v>
      </c>
    </row>
    <row r="65" spans="1:8" x14ac:dyDescent="0.25">
      <c r="A65" s="2">
        <f t="shared" si="2"/>
        <v>-37.327873892652107</v>
      </c>
      <c r="B65" s="2">
        <f t="shared" si="3"/>
        <v>24.196728583176181</v>
      </c>
      <c r="C65" s="2">
        <f t="shared" si="4"/>
        <v>49554.900138344819</v>
      </c>
      <c r="D65" s="2">
        <f t="shared" si="12"/>
        <v>59.866423202602547</v>
      </c>
      <c r="E65" s="2">
        <f t="shared" si="6"/>
        <v>61303.217359465008</v>
      </c>
      <c r="F65" s="2">
        <f t="shared" si="13"/>
        <v>-1452082.1129822929</v>
      </c>
      <c r="G65" s="1">
        <f t="shared" si="14"/>
        <v>-1341223.995484483</v>
      </c>
      <c r="H65" s="2">
        <f t="shared" si="1"/>
        <v>-1309.7890580903154</v>
      </c>
    </row>
    <row r="66" spans="1:8" x14ac:dyDescent="0.25">
      <c r="A66" s="2">
        <f t="shared" si="2"/>
        <v>-11.132092730845798</v>
      </c>
      <c r="B66" s="2">
        <f t="shared" si="3"/>
        <v>-106.2312682369855</v>
      </c>
      <c r="C66" s="2">
        <f t="shared" si="4"/>
        <v>-217561.6373493463</v>
      </c>
      <c r="D66" s="2">
        <f t="shared" si="12"/>
        <v>-46.364845034382952</v>
      </c>
      <c r="E66" s="2">
        <f t="shared" si="6"/>
        <v>-47477.601315208143</v>
      </c>
      <c r="F66" s="2">
        <f t="shared" si="13"/>
        <v>-2671165.3748769118</v>
      </c>
      <c r="G66" s="1">
        <f t="shared" si="14"/>
        <v>-2936204.6135414662</v>
      </c>
      <c r="H66" s="2">
        <f t="shared" si="1"/>
        <v>-2867.3873179115881</v>
      </c>
    </row>
    <row r="67" spans="1:8" x14ac:dyDescent="0.25">
      <c r="A67" s="2">
        <f t="shared" si="2"/>
        <v>46.215653627385961</v>
      </c>
      <c r="B67" s="2">
        <f t="shared" si="3"/>
        <v>22.01892504420978</v>
      </c>
      <c r="C67" s="2">
        <f t="shared" si="4"/>
        <v>45094.75849054163</v>
      </c>
      <c r="D67" s="2">
        <f t="shared" si="12"/>
        <v>-24.345919990173172</v>
      </c>
      <c r="E67" s="2">
        <f t="shared" si="6"/>
        <v>-24930.222069937328</v>
      </c>
      <c r="F67" s="2">
        <f t="shared" si="13"/>
        <v>2626563.958398879</v>
      </c>
      <c r="G67" s="1">
        <f t="shared" si="14"/>
        <v>2646728.4948194833</v>
      </c>
      <c r="H67" s="2">
        <f t="shared" si="1"/>
        <v>2584.6957957221516</v>
      </c>
    </row>
    <row r="68" spans="1:8" x14ac:dyDescent="0.25">
      <c r="A68" s="2">
        <f t="shared" si="2"/>
        <v>-5.4782622870570705</v>
      </c>
      <c r="B68" s="2">
        <f t="shared" si="3"/>
        <v>100.75300594992842</v>
      </c>
      <c r="C68" s="2">
        <f t="shared" si="4"/>
        <v>206342.15618545341</v>
      </c>
      <c r="D68" s="2">
        <f t="shared" si="12"/>
        <v>76.40708595975525</v>
      </c>
      <c r="E68" s="2">
        <f t="shared" si="6"/>
        <v>78240.856022789376</v>
      </c>
      <c r="F68" s="2">
        <f t="shared" si="13"/>
        <v>1612473.9769491178</v>
      </c>
      <c r="G68" s="1">
        <f t="shared" si="14"/>
        <v>1897056.9891573605</v>
      </c>
      <c r="H68" s="2">
        <f t="shared" si="1"/>
        <v>1852.5947159739849</v>
      </c>
    </row>
    <row r="69" spans="1:8" x14ac:dyDescent="0.25">
      <c r="A69" s="2">
        <f t="shared" si="2"/>
        <v>-42.530156606536771</v>
      </c>
      <c r="B69" s="2">
        <f t="shared" si="3"/>
        <v>-64.549081650746558</v>
      </c>
      <c r="C69" s="2">
        <f t="shared" si="4"/>
        <v>-132196.51922072895</v>
      </c>
      <c r="D69" s="2">
        <f t="shared" si="12"/>
        <v>11.858004309008692</v>
      </c>
      <c r="E69" s="2">
        <f t="shared" si="6"/>
        <v>12142.5964124249</v>
      </c>
      <c r="F69" s="2">
        <f t="shared" si="13"/>
        <v>-3385386.7540618237</v>
      </c>
      <c r="G69" s="1">
        <f t="shared" si="14"/>
        <v>-3505440.6768701277</v>
      </c>
      <c r="H69" s="2">
        <f t="shared" si="1"/>
        <v>-3423.2819110059841</v>
      </c>
    </row>
    <row r="70" spans="1:8" x14ac:dyDescent="0.25">
      <c r="A70" s="2">
        <f t="shared" si="2"/>
        <v>25.935481613582915</v>
      </c>
      <c r="B70" s="2">
        <f t="shared" si="3"/>
        <v>-74.817524336345514</v>
      </c>
      <c r="C70" s="2">
        <f t="shared" si="4"/>
        <v>-153226.28984083561</v>
      </c>
      <c r="D70" s="2">
        <f t="shared" si="12"/>
        <v>-62.959520027336822</v>
      </c>
      <c r="E70" s="2">
        <f t="shared" si="6"/>
        <v>-64470.548507992906</v>
      </c>
      <c r="F70" s="2">
        <f t="shared" si="13"/>
        <v>-210297.70620106661</v>
      </c>
      <c r="G70" s="1">
        <f t="shared" si="14"/>
        <v>-427994.5445498951</v>
      </c>
      <c r="H70" s="2">
        <f t="shared" si="1"/>
        <v>-417.96342241200693</v>
      </c>
    </row>
    <row r="71" spans="1:8" x14ac:dyDescent="0.25">
      <c r="A71" s="2">
        <f t="shared" si="2"/>
        <v>34.294750061823052</v>
      </c>
      <c r="B71" s="2">
        <f t="shared" si="3"/>
        <v>98.84383171256961</v>
      </c>
      <c r="C71" s="2">
        <f t="shared" si="4"/>
        <v>202432.16734734256</v>
      </c>
      <c r="D71" s="2">
        <f t="shared" si="12"/>
        <v>35.884311685232788</v>
      </c>
      <c r="E71" s="2">
        <f t="shared" si="6"/>
        <v>36745.535165678375</v>
      </c>
      <c r="F71" s="2">
        <f t="shared" si="13"/>
        <v>3556584.5718817823</v>
      </c>
      <c r="G71" s="1">
        <f t="shared" si="14"/>
        <v>3795762.2743948032</v>
      </c>
      <c r="H71" s="2">
        <f t="shared" si="1"/>
        <v>3706.799096088675</v>
      </c>
    </row>
    <row r="72" spans="1:8" x14ac:dyDescent="0.25">
      <c r="A72" s="2">
        <f t="shared" si="2"/>
        <v>-39.841231859950454</v>
      </c>
      <c r="B72" s="2">
        <f t="shared" si="3"/>
        <v>34.976292476395059</v>
      </c>
      <c r="C72" s="2">
        <f t="shared" si="4"/>
        <v>71631.446991657082</v>
      </c>
      <c r="D72" s="2">
        <f t="shared" si="12"/>
        <v>70.860604161627847</v>
      </c>
      <c r="E72" s="2">
        <f t="shared" si="6"/>
        <v>72561.258661506916</v>
      </c>
      <c r="F72" s="2">
        <f t="shared" si="13"/>
        <v>-1308007.2035568547</v>
      </c>
      <c r="G72" s="1">
        <f t="shared" si="14"/>
        <v>-1163814.4979036907</v>
      </c>
      <c r="H72" s="2">
        <f t="shared" si="1"/>
        <v>-1136.5375956090729</v>
      </c>
    </row>
    <row r="73" spans="1:8" x14ac:dyDescent="0.25">
      <c r="A73" s="2">
        <f t="shared" si="2"/>
        <v>-17.110479947768997</v>
      </c>
      <c r="B73" s="2">
        <f t="shared" si="3"/>
        <v>-115.9543116603386</v>
      </c>
      <c r="C73" s="2">
        <f t="shared" si="4"/>
        <v>-237474.43028037346</v>
      </c>
      <c r="D73" s="2">
        <f t="shared" si="12"/>
        <v>-45.093707498710756</v>
      </c>
      <c r="E73" s="2">
        <f t="shared" si="6"/>
        <v>-46175.956478679815</v>
      </c>
      <c r="F73" s="2">
        <f t="shared" si="13"/>
        <v>-3091058.7727203057</v>
      </c>
      <c r="G73" s="1">
        <f t="shared" si="14"/>
        <v>-3374709.1594793592</v>
      </c>
      <c r="H73" s="2">
        <f t="shared" ref="H73:H101" si="15">+G73*$G$2/256/64</f>
        <v>-3295.6144135540617</v>
      </c>
    </row>
    <row r="74" spans="1:8" x14ac:dyDescent="0.25">
      <c r="A74" s="2">
        <f t="shared" ref="A74:A101" si="16">+A73-H73*0.02</f>
        <v>48.801808323312244</v>
      </c>
      <c r="B74" s="2">
        <f t="shared" ref="B74:B101" si="17">A74-B72</f>
        <v>13.825515846917185</v>
      </c>
      <c r="C74" s="2">
        <f t="shared" ref="C74:C101" si="18">+$D$2*B74</f>
        <v>28314.656454486394</v>
      </c>
      <c r="D74" s="2">
        <f t="shared" si="12"/>
        <v>-31.268191651793572</v>
      </c>
      <c r="E74" s="2">
        <f t="shared" ref="E74:E101" si="19">+D74*$D$3</f>
        <v>-32018.628251436618</v>
      </c>
      <c r="F74" s="2">
        <f t="shared" si="13"/>
        <v>2657890.8673485983</v>
      </c>
      <c r="G74" s="1">
        <f t="shared" si="14"/>
        <v>2654186.895551648</v>
      </c>
      <c r="H74" s="2">
        <f t="shared" si="15"/>
        <v>2591.9793901871562</v>
      </c>
    </row>
    <row r="75" spans="1:8" x14ac:dyDescent="0.25">
      <c r="A75" s="2">
        <f t="shared" si="16"/>
        <v>-3.0377794804308849</v>
      </c>
      <c r="B75" s="2">
        <f t="shared" si="17"/>
        <v>112.91653217990772</v>
      </c>
      <c r="C75" s="2">
        <f t="shared" si="18"/>
        <v>231253.05790445101</v>
      </c>
      <c r="D75" s="2">
        <f t="shared" si="12"/>
        <v>81.648340528114147</v>
      </c>
      <c r="E75" s="2">
        <f t="shared" si="19"/>
        <v>83607.900700788887</v>
      </c>
      <c r="F75" s="2">
        <f t="shared" si="13"/>
        <v>2029384.0144996461</v>
      </c>
      <c r="G75" s="1">
        <f t="shared" si="14"/>
        <v>2344244.9731048858</v>
      </c>
      <c r="H75" s="2">
        <f t="shared" si="15"/>
        <v>2289.30173154774</v>
      </c>
    </row>
    <row r="76" spans="1:8" x14ac:dyDescent="0.25">
      <c r="A76" s="2">
        <f t="shared" si="16"/>
        <v>-48.823814111385687</v>
      </c>
      <c r="B76" s="2">
        <f t="shared" si="17"/>
        <v>-62.649329958302872</v>
      </c>
      <c r="C76" s="2">
        <f t="shared" si="18"/>
        <v>-128305.82775460428</v>
      </c>
      <c r="D76" s="2">
        <f t="shared" si="12"/>
        <v>18.999010569811276</v>
      </c>
      <c r="E76" s="2">
        <f t="shared" si="19"/>
        <v>19454.986823486746</v>
      </c>
      <c r="F76" s="2">
        <f t="shared" si="13"/>
        <v>-3595588.8565905532</v>
      </c>
      <c r="G76" s="1">
        <f t="shared" si="14"/>
        <v>-3704439.6975216707</v>
      </c>
      <c r="H76" s="2">
        <f t="shared" si="15"/>
        <v>-3617.6168921110066</v>
      </c>
    </row>
    <row r="77" spans="1:8" x14ac:dyDescent="0.25">
      <c r="A77" s="2">
        <f t="shared" si="16"/>
        <v>23.528523730834451</v>
      </c>
      <c r="B77" s="2">
        <f t="shared" si="17"/>
        <v>-89.388008449073268</v>
      </c>
      <c r="C77" s="2">
        <f t="shared" si="18"/>
        <v>-183066.64130370205</v>
      </c>
      <c r="D77" s="2">
        <f t="shared" si="12"/>
        <v>-70.388997879261993</v>
      </c>
      <c r="E77" s="2">
        <f t="shared" si="19"/>
        <v>-72078.333828364281</v>
      </c>
      <c r="F77" s="2">
        <f t="shared" si="13"/>
        <v>-547608.13549097767</v>
      </c>
      <c r="G77" s="1">
        <f t="shared" si="14"/>
        <v>-802753.11062304396</v>
      </c>
      <c r="H77" s="2">
        <f t="shared" si="15"/>
        <v>-783.93858459281637</v>
      </c>
    </row>
    <row r="78" spans="1:8" x14ac:dyDescent="0.25">
      <c r="A78" s="2">
        <f t="shared" si="16"/>
        <v>39.207295422690777</v>
      </c>
      <c r="B78" s="2">
        <f t="shared" si="17"/>
        <v>101.85662538099365</v>
      </c>
      <c r="C78" s="2">
        <f t="shared" si="18"/>
        <v>208602.36878027499</v>
      </c>
      <c r="D78" s="2">
        <f t="shared" si="12"/>
        <v>31.467627501731656</v>
      </c>
      <c r="E78" s="2">
        <f t="shared" si="19"/>
        <v>32222.850561773215</v>
      </c>
      <c r="F78" s="2">
        <f t="shared" si="13"/>
        <v>3916690.1008397704</v>
      </c>
      <c r="G78" s="1">
        <f t="shared" si="14"/>
        <v>4157515.3201818187</v>
      </c>
      <c r="H78" s="2">
        <f t="shared" si="15"/>
        <v>4060.0735548650573</v>
      </c>
    </row>
    <row r="79" spans="1:8" x14ac:dyDescent="0.25">
      <c r="A79" s="2">
        <f t="shared" si="16"/>
        <v>-41.994175674610375</v>
      </c>
      <c r="B79" s="2">
        <f t="shared" si="17"/>
        <v>47.393832774462894</v>
      </c>
      <c r="C79" s="2">
        <f t="shared" si="18"/>
        <v>97062.569522100006</v>
      </c>
      <c r="D79" s="2">
        <f t="shared" si="12"/>
        <v>78.861460276194549</v>
      </c>
      <c r="E79" s="2">
        <f t="shared" si="19"/>
        <v>80754.135322823218</v>
      </c>
      <c r="F79" s="2">
        <f t="shared" si="13"/>
        <v>-1115397.9925817498</v>
      </c>
      <c r="G79" s="1">
        <f t="shared" si="14"/>
        <v>-937581.28773682658</v>
      </c>
      <c r="H79" s="2">
        <f t="shared" si="15"/>
        <v>-915.6067263054947</v>
      </c>
    </row>
    <row r="80" spans="1:8" x14ac:dyDescent="0.25">
      <c r="A80" s="2">
        <f t="shared" si="16"/>
        <v>-23.682041148500481</v>
      </c>
      <c r="B80" s="2">
        <f t="shared" si="17"/>
        <v>-125.53866652949412</v>
      </c>
      <c r="C80" s="2">
        <f t="shared" si="18"/>
        <v>-257103.18905240396</v>
      </c>
      <c r="D80" s="2">
        <f t="shared" si="12"/>
        <v>-46.677206253299573</v>
      </c>
      <c r="E80" s="2">
        <f t="shared" si="19"/>
        <v>-47797.459203378763</v>
      </c>
      <c r="F80" s="2">
        <f t="shared" si="13"/>
        <v>-3541657.5857450394</v>
      </c>
      <c r="G80" s="1">
        <f t="shared" si="14"/>
        <v>-3846558.2340008221</v>
      </c>
      <c r="H80" s="2">
        <f t="shared" si="15"/>
        <v>-3756.4045253914278</v>
      </c>
    </row>
    <row r="81" spans="1:8" x14ac:dyDescent="0.25">
      <c r="A81" s="2">
        <f t="shared" si="16"/>
        <v>51.446049359328079</v>
      </c>
      <c r="B81" s="2">
        <f t="shared" si="17"/>
        <v>4.0522165848651852</v>
      </c>
      <c r="C81" s="2">
        <f t="shared" si="18"/>
        <v>8298.9395658038993</v>
      </c>
      <c r="D81" s="2">
        <f t="shared" si="12"/>
        <v>-42.624989668434388</v>
      </c>
      <c r="E81" s="2">
        <f t="shared" si="19"/>
        <v>-43647.989420476813</v>
      </c>
      <c r="F81" s="2">
        <f t="shared" si="13"/>
        <v>2654021.2861820785</v>
      </c>
      <c r="G81" s="1">
        <f t="shared" si="14"/>
        <v>2618672.2363274056</v>
      </c>
      <c r="H81" s="2">
        <f t="shared" si="15"/>
        <v>2557.297105788482</v>
      </c>
    </row>
    <row r="82" spans="1:8" x14ac:dyDescent="0.25">
      <c r="A82" s="2">
        <f t="shared" si="16"/>
        <v>0.30010724355843621</v>
      </c>
      <c r="B82" s="2">
        <f t="shared" si="17"/>
        <v>125.83877377305257</v>
      </c>
      <c r="C82" s="2">
        <f t="shared" si="18"/>
        <v>257717.80868721165</v>
      </c>
      <c r="D82" s="2">
        <f t="shared" si="12"/>
        <v>83.213784104618185</v>
      </c>
      <c r="E82" s="2">
        <f t="shared" si="19"/>
        <v>85210.914923129021</v>
      </c>
      <c r="F82" s="2">
        <f t="shared" si="13"/>
        <v>2494188.6912140772</v>
      </c>
      <c r="G82" s="1">
        <f t="shared" si="14"/>
        <v>2837117.4148244178</v>
      </c>
      <c r="H82" s="2">
        <f t="shared" si="15"/>
        <v>2770.6224754144705</v>
      </c>
    </row>
    <row r="83" spans="1:8" x14ac:dyDescent="0.25">
      <c r="A83" s="2">
        <f t="shared" si="16"/>
        <v>-55.112342264730977</v>
      </c>
      <c r="B83" s="2">
        <f t="shared" si="17"/>
        <v>-59.164558849596162</v>
      </c>
      <c r="C83" s="2">
        <f t="shared" si="18"/>
        <v>-121169.01652397294</v>
      </c>
      <c r="D83" s="2">
        <f t="shared" si="12"/>
        <v>24.049225255022023</v>
      </c>
      <c r="E83" s="2">
        <f t="shared" si="19"/>
        <v>24626.406661142551</v>
      </c>
      <c r="F83" s="2">
        <f t="shared" si="13"/>
        <v>-3788868.2521118456</v>
      </c>
      <c r="G83" s="1">
        <f t="shared" si="14"/>
        <v>-3885410.8619746761</v>
      </c>
      <c r="H83" s="2">
        <f t="shared" si="15"/>
        <v>-3794.3465448971447</v>
      </c>
    </row>
    <row r="84" spans="1:8" x14ac:dyDescent="0.25">
      <c r="A84" s="2">
        <f t="shared" si="16"/>
        <v>20.774588633211913</v>
      </c>
      <c r="B84" s="2">
        <f t="shared" si="17"/>
        <v>-105.06418513984065</v>
      </c>
      <c r="C84" s="2">
        <f t="shared" si="18"/>
        <v>-215171.45116639364</v>
      </c>
      <c r="D84" s="2">
        <f t="shared" si="12"/>
        <v>-81.014959884818623</v>
      </c>
      <c r="E84" s="2">
        <f t="shared" si="19"/>
        <v>-82959.31892205427</v>
      </c>
      <c r="F84" s="2">
        <f t="shared" si="13"/>
        <v>-940024.34642420709</v>
      </c>
      <c r="G84" s="1">
        <f t="shared" si="14"/>
        <v>-1238155.116512655</v>
      </c>
      <c r="H84" s="2">
        <f t="shared" si="15"/>
        <v>-1209.1358559693897</v>
      </c>
    </row>
    <row r="85" spans="1:8" x14ac:dyDescent="0.25">
      <c r="A85" s="2">
        <f t="shared" si="16"/>
        <v>44.957305752599709</v>
      </c>
      <c r="B85" s="2">
        <f t="shared" si="17"/>
        <v>104.12186460219587</v>
      </c>
      <c r="C85" s="2">
        <f t="shared" si="18"/>
        <v>213241.57870529714</v>
      </c>
      <c r="D85" s="2">
        <f t="shared" si="12"/>
        <v>23.106904717377247</v>
      </c>
      <c r="E85" s="2">
        <f t="shared" si="19"/>
        <v>23661.470430594301</v>
      </c>
      <c r="F85" s="2">
        <f t="shared" si="13"/>
        <v>4284130.2987169083</v>
      </c>
      <c r="G85" s="1">
        <f t="shared" si="14"/>
        <v>4521033.3478528</v>
      </c>
      <c r="H85" s="2">
        <f t="shared" si="15"/>
        <v>4415.0716287625</v>
      </c>
    </row>
    <row r="86" spans="1:8" x14ac:dyDescent="0.25">
      <c r="A86" s="2">
        <f t="shared" si="16"/>
        <v>-43.344126822650296</v>
      </c>
      <c r="B86" s="2">
        <f t="shared" si="17"/>
        <v>61.72005831719035</v>
      </c>
      <c r="C86" s="2">
        <f t="shared" si="18"/>
        <v>126402.67943360584</v>
      </c>
      <c r="D86" s="2">
        <f t="shared" si="12"/>
        <v>84.826963034567598</v>
      </c>
      <c r="E86" s="2">
        <f t="shared" si="19"/>
        <v>86862.81014739722</v>
      </c>
      <c r="F86" s="2">
        <f t="shared" si="13"/>
        <v>-868388.99271691311</v>
      </c>
      <c r="G86" s="1">
        <f t="shared" si="14"/>
        <v>-655123.50313591002</v>
      </c>
      <c r="H86" s="2">
        <f t="shared" si="15"/>
        <v>-639.76904603116213</v>
      </c>
    </row>
    <row r="87" spans="1:8" x14ac:dyDescent="0.25">
      <c r="A87" s="2">
        <f t="shared" si="16"/>
        <v>-30.548745902027051</v>
      </c>
      <c r="B87" s="2">
        <f t="shared" si="17"/>
        <v>-134.67061050422291</v>
      </c>
      <c r="C87" s="2">
        <f t="shared" si="18"/>
        <v>-275805.41031264851</v>
      </c>
      <c r="D87" s="2">
        <f t="shared" si="12"/>
        <v>-49.843647469655309</v>
      </c>
      <c r="E87" s="2">
        <f t="shared" si="19"/>
        <v>-51039.895008927037</v>
      </c>
      <c r="F87" s="2">
        <f t="shared" si="13"/>
        <v>-4022080.897462544</v>
      </c>
      <c r="G87" s="1">
        <f t="shared" si="14"/>
        <v>-4348926.2027841192</v>
      </c>
      <c r="H87" s="2">
        <f t="shared" si="15"/>
        <v>-4246.9982449063664</v>
      </c>
    </row>
    <row r="88" spans="1:8" x14ac:dyDescent="0.25">
      <c r="A88" s="2">
        <f t="shared" si="16"/>
        <v>54.391218996100278</v>
      </c>
      <c r="B88" s="2">
        <f t="shared" si="17"/>
        <v>-7.3288393210900722</v>
      </c>
      <c r="C88" s="2">
        <f t="shared" si="18"/>
        <v>-15009.462929592468</v>
      </c>
      <c r="D88" s="2">
        <f t="shared" si="12"/>
        <v>-57.172486790745381</v>
      </c>
      <c r="E88" s="2">
        <f t="shared" si="19"/>
        <v>-58544.62647372327</v>
      </c>
      <c r="F88" s="2">
        <f t="shared" si="13"/>
        <v>2607959.4738305602</v>
      </c>
      <c r="G88" s="1">
        <f t="shared" si="14"/>
        <v>2534405.3844272443</v>
      </c>
      <c r="H88" s="2">
        <f t="shared" si="15"/>
        <v>2475.0052582297308</v>
      </c>
    </row>
    <row r="89" spans="1:8" x14ac:dyDescent="0.25">
      <c r="A89" s="2">
        <f t="shared" si="16"/>
        <v>4.8911138315056633</v>
      </c>
      <c r="B89" s="2">
        <f t="shared" si="17"/>
        <v>139.56172433572857</v>
      </c>
      <c r="C89" s="2">
        <f t="shared" si="18"/>
        <v>285822.41143957211</v>
      </c>
      <c r="D89" s="2">
        <f t="shared" si="12"/>
        <v>82.389237544983189</v>
      </c>
      <c r="E89" s="2">
        <f t="shared" si="19"/>
        <v>84366.579246062785</v>
      </c>
      <c r="F89" s="2">
        <f t="shared" si="13"/>
        <v>3008318.7436916456</v>
      </c>
      <c r="G89" s="1">
        <f t="shared" si="14"/>
        <v>3378507.7343772803</v>
      </c>
      <c r="H89" s="2">
        <f t="shared" si="15"/>
        <v>3299.3239593528128</v>
      </c>
    </row>
    <row r="90" spans="1:8" x14ac:dyDescent="0.25">
      <c r="A90" s="2">
        <f t="shared" si="16"/>
        <v>-61.095365355550598</v>
      </c>
      <c r="B90" s="2">
        <f t="shared" si="17"/>
        <v>-53.766526034460526</v>
      </c>
      <c r="C90" s="2">
        <f t="shared" si="18"/>
        <v>-110113.84531857516</v>
      </c>
      <c r="D90" s="2">
        <f t="shared" si="12"/>
        <v>28.622711510522663</v>
      </c>
      <c r="E90" s="2">
        <f t="shared" si="19"/>
        <v>29309.656586775207</v>
      </c>
      <c r="F90" s="2">
        <f t="shared" si="13"/>
        <v>-3959362.5675814729</v>
      </c>
      <c r="G90" s="1">
        <f t="shared" si="14"/>
        <v>-4040166.7563132728</v>
      </c>
      <c r="H90" s="2">
        <f t="shared" si="15"/>
        <v>-3945.4753479621804</v>
      </c>
    </row>
    <row r="91" spans="1:8" x14ac:dyDescent="0.25">
      <c r="A91" s="2">
        <f t="shared" si="16"/>
        <v>17.814141603693017</v>
      </c>
      <c r="B91" s="2">
        <f t="shared" si="17"/>
        <v>-121.74758273203555</v>
      </c>
      <c r="C91" s="2">
        <f t="shared" si="18"/>
        <v>-249339.04943520881</v>
      </c>
      <c r="D91" s="2">
        <f t="shared" si="12"/>
        <v>-93.12487122151289</v>
      </c>
      <c r="E91" s="2">
        <f t="shared" si="19"/>
        <v>-95359.8681308292</v>
      </c>
      <c r="F91" s="2">
        <f t="shared" si="13"/>
        <v>-1392252.0411663365</v>
      </c>
      <c r="G91" s="1">
        <f t="shared" si="14"/>
        <v>-1736950.9587323745</v>
      </c>
      <c r="H91" s="2">
        <f t="shared" si="15"/>
        <v>-1696.2411706370845</v>
      </c>
    </row>
    <row r="92" spans="1:8" x14ac:dyDescent="0.25">
      <c r="A92" s="2">
        <f t="shared" si="16"/>
        <v>51.738965016434705</v>
      </c>
      <c r="B92" s="2">
        <f t="shared" si="17"/>
        <v>105.50549105089523</v>
      </c>
      <c r="C92" s="2">
        <f t="shared" si="18"/>
        <v>216075.24567223343</v>
      </c>
      <c r="D92" s="2">
        <f t="shared" si="12"/>
        <v>12.38061982938234</v>
      </c>
      <c r="E92" s="2">
        <f t="shared" si="19"/>
        <v>12677.754705287516</v>
      </c>
      <c r="F92" s="2">
        <f t="shared" si="13"/>
        <v>4654142.9510744223</v>
      </c>
      <c r="G92" s="1">
        <f t="shared" si="14"/>
        <v>4882895.9514519433</v>
      </c>
      <c r="H92" s="2">
        <f t="shared" si="15"/>
        <v>4768.4530775897883</v>
      </c>
    </row>
    <row r="93" spans="1:8" x14ac:dyDescent="0.25">
      <c r="A93" s="2">
        <f t="shared" si="16"/>
        <v>-43.630096535361062</v>
      </c>
      <c r="B93" s="2">
        <f t="shared" si="17"/>
        <v>78.117486196674491</v>
      </c>
      <c r="C93" s="2">
        <f t="shared" si="18"/>
        <v>159984.61173078936</v>
      </c>
      <c r="D93" s="2">
        <f t="shared" si="12"/>
        <v>90.498106026056831</v>
      </c>
      <c r="E93" s="2">
        <f t="shared" si="19"/>
        <v>92670.060570682195</v>
      </c>
      <c r="F93" s="2">
        <f t="shared" si="13"/>
        <v>-560906.33941444079</v>
      </c>
      <c r="G93" s="1">
        <f t="shared" si="14"/>
        <v>-308251.66711296921</v>
      </c>
      <c r="H93" s="2">
        <f t="shared" si="15"/>
        <v>-301.027018665009</v>
      </c>
    </row>
    <row r="94" spans="1:8" x14ac:dyDescent="0.25">
      <c r="A94" s="2">
        <f t="shared" si="16"/>
        <v>-37.609556162060883</v>
      </c>
      <c r="B94" s="2">
        <f t="shared" si="17"/>
        <v>-143.11504721295611</v>
      </c>
      <c r="C94" s="2">
        <f t="shared" si="18"/>
        <v>-293099.61669213412</v>
      </c>
      <c r="D94" s="2">
        <f t="shared" si="12"/>
        <v>-52.616941186899282</v>
      </c>
      <c r="E94" s="2">
        <f t="shared" si="19"/>
        <v>-53879.747775384865</v>
      </c>
      <c r="F94" s="2">
        <f t="shared" si="13"/>
        <v>-4530842.2842292348</v>
      </c>
      <c r="G94" s="1">
        <f t="shared" si="14"/>
        <v>-4877821.6486967541</v>
      </c>
      <c r="H94" s="2">
        <f t="shared" si="15"/>
        <v>-4763.497703805424</v>
      </c>
    </row>
    <row r="95" spans="1:8" x14ac:dyDescent="0.25">
      <c r="A95" s="2">
        <f t="shared" si="16"/>
        <v>57.660397914047593</v>
      </c>
      <c r="B95" s="2">
        <f t="shared" si="17"/>
        <v>-20.457088282626898</v>
      </c>
      <c r="C95" s="2">
        <f t="shared" si="18"/>
        <v>-41896.116802819888</v>
      </c>
      <c r="D95" s="2">
        <f t="shared" si="12"/>
        <v>-73.074029469526181</v>
      </c>
      <c r="E95" s="2">
        <f t="shared" si="19"/>
        <v>-74827.806176794809</v>
      </c>
      <c r="F95" s="2">
        <f t="shared" si="13"/>
        <v>2512034.9988931422</v>
      </c>
      <c r="G95" s="1">
        <f t="shared" si="14"/>
        <v>2395311.0759135275</v>
      </c>
      <c r="H95" s="2">
        <f t="shared" si="15"/>
        <v>2339.1709725718042</v>
      </c>
    </row>
    <row r="96" spans="1:8" x14ac:dyDescent="0.25">
      <c r="A96" s="2">
        <f t="shared" si="16"/>
        <v>10.876978462611511</v>
      </c>
      <c r="B96" s="2">
        <f t="shared" si="17"/>
        <v>153.99202567556762</v>
      </c>
      <c r="C96" s="2">
        <f t="shared" si="18"/>
        <v>315375.66858356248</v>
      </c>
      <c r="D96" s="2">
        <f t="shared" si="12"/>
        <v>80.917996206041437</v>
      </c>
      <c r="E96" s="2">
        <f t="shared" si="19"/>
        <v>82860.028114986431</v>
      </c>
      <c r="F96" s="2">
        <f t="shared" si="13"/>
        <v>3572717.8538638237</v>
      </c>
      <c r="G96" s="1">
        <f t="shared" si="14"/>
        <v>3970953.5505623724</v>
      </c>
      <c r="H96" s="2">
        <f t="shared" si="15"/>
        <v>3877.8843267210668</v>
      </c>
    </row>
    <row r="97" spans="1:8" x14ac:dyDescent="0.25">
      <c r="A97" s="2">
        <f t="shared" si="16"/>
        <v>-66.680708071809818</v>
      </c>
      <c r="B97" s="2">
        <f t="shared" si="17"/>
        <v>-46.223619789182919</v>
      </c>
      <c r="C97" s="2">
        <f t="shared" si="18"/>
        <v>-94665.973328246619</v>
      </c>
      <c r="D97" s="2">
        <f t="shared" si="12"/>
        <v>34.694376416858518</v>
      </c>
      <c r="E97" s="2">
        <f t="shared" si="19"/>
        <v>35527.041450863122</v>
      </c>
      <c r="F97" s="2">
        <f t="shared" si="13"/>
        <v>-4100416.419118091</v>
      </c>
      <c r="G97" s="1">
        <f t="shared" si="14"/>
        <v>-4159555.3509954745</v>
      </c>
      <c r="H97" s="2">
        <f t="shared" si="15"/>
        <v>-4062.0657724565181</v>
      </c>
    </row>
    <row r="98" spans="1:8" x14ac:dyDescent="0.25">
      <c r="A98" s="2">
        <f t="shared" si="16"/>
        <v>14.560607377320551</v>
      </c>
      <c r="B98" s="2">
        <f t="shared" si="17"/>
        <v>-139.43141829824708</v>
      </c>
      <c r="C98" s="2">
        <f t="shared" si="18"/>
        <v>-285555.54467481002</v>
      </c>
      <c r="D98" s="2">
        <f t="shared" si="12"/>
        <v>-104.73704188138856</v>
      </c>
      <c r="E98" s="2">
        <f t="shared" si="19"/>
        <v>-107250.73088654189</v>
      </c>
      <c r="F98" s="2">
        <f t="shared" si="13"/>
        <v>-1908895.713465634</v>
      </c>
      <c r="G98" s="1">
        <f t="shared" si="14"/>
        <v>-2301701.9890269861</v>
      </c>
      <c r="H98" s="2">
        <f t="shared" si="15"/>
        <v>-2247.7558486591661</v>
      </c>
    </row>
    <row r="99" spans="1:8" x14ac:dyDescent="0.25">
      <c r="A99" s="2">
        <f t="shared" si="16"/>
        <v>59.515724350503874</v>
      </c>
      <c r="B99" s="2">
        <f t="shared" si="17"/>
        <v>105.73934413968679</v>
      </c>
      <c r="C99" s="2">
        <f t="shared" si="18"/>
        <v>216554.17679807855</v>
      </c>
      <c r="D99" s="2">
        <f t="shared" si="12"/>
        <v>1.0023022582982293</v>
      </c>
      <c r="E99" s="2">
        <f t="shared" si="19"/>
        <v>1026.3575124973868</v>
      </c>
      <c r="F99" s="2">
        <f t="shared" si="13"/>
        <v>5021097.2147288863</v>
      </c>
      <c r="G99" s="1">
        <f t="shared" si="14"/>
        <v>5238677.7490394618</v>
      </c>
      <c r="H99" s="2">
        <f t="shared" si="15"/>
        <v>5115.8962392963494</v>
      </c>
    </row>
    <row r="100" spans="1:8" x14ac:dyDescent="0.25">
      <c r="A100" s="2">
        <f t="shared" si="16"/>
        <v>-42.802200435423117</v>
      </c>
      <c r="B100" s="2">
        <f t="shared" si="17"/>
        <v>96.629217862823964</v>
      </c>
      <c r="C100" s="2">
        <f t="shared" si="18"/>
        <v>197896.63818306348</v>
      </c>
      <c r="D100" s="2">
        <f t="shared" si="12"/>
        <v>97.631520121122193</v>
      </c>
      <c r="E100" s="2">
        <f t="shared" si="19"/>
        <v>99974.676604029126</v>
      </c>
      <c r="F100" s="2">
        <f t="shared" si="13"/>
        <v>-186575.38615015073</v>
      </c>
      <c r="G100" s="1">
        <f t="shared" si="14"/>
        <v>111295.92863694188</v>
      </c>
      <c r="H100" s="2">
        <f t="shared" si="15"/>
        <v>108.68743030951356</v>
      </c>
    </row>
    <row r="101" spans="1:8" x14ac:dyDescent="0.25">
      <c r="A101" s="2">
        <f t="shared" si="16"/>
        <v>-44.97594904161339</v>
      </c>
      <c r="B101" s="2">
        <f t="shared" si="17"/>
        <v>-150.71529318130018</v>
      </c>
      <c r="C101" s="2">
        <f t="shared" si="18"/>
        <v>-308664.92043530277</v>
      </c>
      <c r="D101" s="2">
        <f t="shared" si="12"/>
        <v>-53.08377306017799</v>
      </c>
      <c r="E101" s="2">
        <f t="shared" si="19"/>
        <v>-54357.783613622261</v>
      </c>
      <c r="F101" s="2">
        <f t="shared" si="13"/>
        <v>-5065615.5861836625</v>
      </c>
      <c r="G101" s="1">
        <f t="shared" si="14"/>
        <v>-5428638.2902325876</v>
      </c>
      <c r="H101" s="2">
        <f t="shared" si="15"/>
        <v>-5301.4045803052613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</dc:creator>
  <cp:lastModifiedBy>Tamás</cp:lastModifiedBy>
  <dcterms:created xsi:type="dcterms:W3CDTF">2016-01-26T22:22:28Z</dcterms:created>
  <dcterms:modified xsi:type="dcterms:W3CDTF">2016-01-28T12:10:20Z</dcterms:modified>
</cp:coreProperties>
</file>