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IRFP240" sheetId="1" r:id="rId1"/>
    <sheet name="IRFP460" sheetId="2" r:id="rId2"/>
  </sheets>
  <calcPr calcId="145621"/>
</workbook>
</file>

<file path=xl/calcChain.xml><?xml version="1.0" encoding="utf-8"?>
<calcChain xmlns="http://schemas.openxmlformats.org/spreadsheetml/2006/main">
  <c r="D17" i="2" l="1"/>
  <c r="D14" i="2"/>
  <c r="D13" i="2"/>
  <c r="D12" i="2"/>
  <c r="E14" i="2"/>
  <c r="E15" i="2" s="1"/>
  <c r="E13" i="2"/>
  <c r="N12" i="2"/>
  <c r="M12" i="2"/>
  <c r="L12" i="2"/>
  <c r="K12" i="2"/>
  <c r="J12" i="2"/>
  <c r="I12" i="2"/>
  <c r="H12" i="2"/>
  <c r="G12" i="2"/>
  <c r="F12" i="2"/>
  <c r="F13" i="2" s="1"/>
  <c r="F14" i="2" s="1"/>
  <c r="E12" i="2"/>
  <c r="F10" i="2"/>
  <c r="G10" i="2" s="1"/>
  <c r="H10" i="2" s="1"/>
  <c r="E10" i="2"/>
  <c r="E13" i="1"/>
  <c r="F13" i="1"/>
  <c r="G13" i="1"/>
  <c r="G14" i="1" s="1"/>
  <c r="H13" i="1"/>
  <c r="H14" i="1" s="1"/>
  <c r="I13" i="1"/>
  <c r="J13" i="1"/>
  <c r="K13" i="1"/>
  <c r="K14" i="1" s="1"/>
  <c r="L13" i="1"/>
  <c r="L14" i="1" s="1"/>
  <c r="M13" i="1"/>
  <c r="N13" i="1"/>
  <c r="E14" i="1"/>
  <c r="E15" i="1" s="1"/>
  <c r="F14" i="1"/>
  <c r="F15" i="1" s="1"/>
  <c r="I14" i="1"/>
  <c r="I15" i="1" s="1"/>
  <c r="J14" i="1"/>
  <c r="J15" i="1" s="1"/>
  <c r="M14" i="1"/>
  <c r="M15" i="1" s="1"/>
  <c r="N14" i="1"/>
  <c r="N15" i="1" s="1"/>
  <c r="E17" i="1"/>
  <c r="F17" i="1"/>
  <c r="I17" i="1"/>
  <c r="J17" i="1"/>
  <c r="M17" i="1"/>
  <c r="N17" i="1"/>
  <c r="E12" i="1"/>
  <c r="F12" i="1"/>
  <c r="G12" i="1"/>
  <c r="H12" i="1"/>
  <c r="I12" i="1"/>
  <c r="J12" i="1"/>
  <c r="K12" i="1"/>
  <c r="L12" i="1"/>
  <c r="M12" i="1"/>
  <c r="N12" i="1"/>
  <c r="M10" i="1"/>
  <c r="N10" i="1"/>
  <c r="F10" i="1"/>
  <c r="G10" i="1" s="1"/>
  <c r="H10" i="1" s="1"/>
  <c r="I10" i="1" s="1"/>
  <c r="J10" i="1" s="1"/>
  <c r="K10" i="1" s="1"/>
  <c r="L10" i="1" s="1"/>
  <c r="E10" i="1"/>
  <c r="I10" i="2" l="1"/>
  <c r="H13" i="2"/>
  <c r="H14" i="2" s="1"/>
  <c r="F17" i="2"/>
  <c r="F15" i="2"/>
  <c r="G13" i="2"/>
  <c r="G14" i="2" s="1"/>
  <c r="D15" i="2"/>
  <c r="E17" i="2"/>
  <c r="H17" i="1"/>
  <c r="H15" i="1"/>
  <c r="L17" i="1"/>
  <c r="L15" i="1"/>
  <c r="K17" i="1"/>
  <c r="K15" i="1"/>
  <c r="G17" i="1"/>
  <c r="G15" i="1"/>
  <c r="D12" i="1"/>
  <c r="D13" i="1" s="1"/>
  <c r="D14" i="1" s="1"/>
  <c r="G15" i="2" l="1"/>
  <c r="G17" i="2"/>
  <c r="I13" i="2"/>
  <c r="I14" i="2" s="1"/>
  <c r="J10" i="2"/>
  <c r="H17" i="2"/>
  <c r="H15" i="2"/>
  <c r="D15" i="1"/>
  <c r="D17" i="1"/>
  <c r="K10" i="2" l="1"/>
  <c r="J13" i="2"/>
  <c r="J14" i="2" s="1"/>
  <c r="I15" i="2"/>
  <c r="I17" i="2"/>
  <c r="J17" i="2" l="1"/>
  <c r="J15" i="2"/>
  <c r="L10" i="2"/>
  <c r="K13" i="2"/>
  <c r="K14" i="2" s="1"/>
  <c r="M10" i="2" l="1"/>
  <c r="L13" i="2"/>
  <c r="L14" i="2" s="1"/>
  <c r="K17" i="2"/>
  <c r="K15" i="2"/>
  <c r="L15" i="2" l="1"/>
  <c r="L17" i="2"/>
  <c r="N10" i="2"/>
  <c r="N13" i="2" s="1"/>
  <c r="N14" i="2" s="1"/>
  <c r="M13" i="2"/>
  <c r="M14" i="2" s="1"/>
  <c r="N17" i="2" l="1"/>
  <c r="N15" i="2"/>
  <c r="M15" i="2"/>
  <c r="M17" i="2"/>
</calcChain>
</file>

<file path=xl/sharedStrings.xml><?xml version="1.0" encoding="utf-8"?>
<sst xmlns="http://schemas.openxmlformats.org/spreadsheetml/2006/main" count="62" uniqueCount="24">
  <si>
    <t>IRFP240</t>
  </si>
  <si>
    <t>W</t>
  </si>
  <si>
    <t>Pd</t>
  </si>
  <si>
    <t>IRFP460</t>
  </si>
  <si>
    <t>RthJC</t>
  </si>
  <si>
    <t>RthCS</t>
  </si>
  <si>
    <t>Junction-Case hőellenállás</t>
  </si>
  <si>
    <t>Case-Heatsing hőellenállás</t>
  </si>
  <si>
    <t>Hűtőborda hőellenállás</t>
  </si>
  <si>
    <t>RthH</t>
  </si>
  <si>
    <t>Környezeti hőmérséklet</t>
  </si>
  <si>
    <t>Hűtőborda a tok alatt</t>
  </si>
  <si>
    <t>Tok</t>
  </si>
  <si>
    <t>Junction</t>
  </si>
  <si>
    <t>Környezeti hömérséklet</t>
  </si>
  <si>
    <t>Ta</t>
  </si>
  <si>
    <t>Linear derating factor</t>
  </si>
  <si>
    <t>°C/W</t>
  </si>
  <si>
    <t>°C</t>
  </si>
  <si>
    <t>W/°C</t>
  </si>
  <si>
    <t>Max diszipáció</t>
  </si>
  <si>
    <t>Tervezett disszipáció</t>
  </si>
  <si>
    <t>Megengedett disszipáció (derating után)</t>
  </si>
  <si>
    <t>Pdmax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</si>
</sst>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0" borderId="0" xfId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</cellXfs>
  <cellStyles count="2">
    <cellStyle name="Hyperlink" xfId="1" builtinId="8"/>
    <cellStyle name="Normal" xfId="0" builtinId="0"/>
  </cellStyles>
  <dxfs count="4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A31" sqref="A31"/>
    </sheetView>
  </sheetViews>
  <sheetFormatPr defaultRowHeight="15" x14ac:dyDescent="0.25"/>
  <cols>
    <col min="1" max="1" width="37.5703125" bestFit="1" customWidth="1"/>
    <col min="10" max="11" width="9" customWidth="1"/>
  </cols>
  <sheetData>
    <row r="1" spans="1:14" x14ac:dyDescent="0.25">
      <c r="D1" s="7" t="s">
        <v>0</v>
      </c>
      <c r="E1" s="7"/>
      <c r="N1" s="7"/>
    </row>
    <row r="2" spans="1:14" x14ac:dyDescent="0.25">
      <c r="A2" t="s">
        <v>6</v>
      </c>
      <c r="B2" t="s">
        <v>4</v>
      </c>
      <c r="C2" t="s">
        <v>17</v>
      </c>
      <c r="D2">
        <v>0.83</v>
      </c>
    </row>
    <row r="3" spans="1:14" x14ac:dyDescent="0.25">
      <c r="A3" t="s">
        <v>7</v>
      </c>
      <c r="B3" t="s">
        <v>5</v>
      </c>
      <c r="C3" t="s">
        <v>17</v>
      </c>
      <c r="D3">
        <v>0.24</v>
      </c>
    </row>
    <row r="4" spans="1:14" x14ac:dyDescent="0.25">
      <c r="A4" t="s">
        <v>16</v>
      </c>
      <c r="C4" t="s">
        <v>19</v>
      </c>
      <c r="D4">
        <v>1.2</v>
      </c>
    </row>
    <row r="5" spans="1:14" x14ac:dyDescent="0.25">
      <c r="A5" t="s">
        <v>20</v>
      </c>
      <c r="B5" t="s">
        <v>23</v>
      </c>
      <c r="C5" t="s">
        <v>1</v>
      </c>
      <c r="D5">
        <v>150</v>
      </c>
    </row>
    <row r="7" spans="1:14" x14ac:dyDescent="0.25">
      <c r="A7" t="s">
        <v>8</v>
      </c>
      <c r="B7" t="s">
        <v>9</v>
      </c>
      <c r="C7" t="s">
        <v>17</v>
      </c>
      <c r="D7" s="1">
        <v>1</v>
      </c>
      <c r="E7" s="3"/>
      <c r="F7" s="3"/>
      <c r="G7" s="3"/>
    </row>
    <row r="8" spans="1:14" x14ac:dyDescent="0.25">
      <c r="A8" t="s">
        <v>14</v>
      </c>
      <c r="B8" t="s">
        <v>15</v>
      </c>
      <c r="C8" t="s">
        <v>18</v>
      </c>
      <c r="D8" s="2">
        <v>25</v>
      </c>
      <c r="E8" s="3"/>
    </row>
    <row r="10" spans="1:14" x14ac:dyDescent="0.25">
      <c r="A10" t="s">
        <v>21</v>
      </c>
      <c r="B10" t="s">
        <v>2</v>
      </c>
      <c r="C10" t="s">
        <v>1</v>
      </c>
      <c r="D10" s="11">
        <v>50</v>
      </c>
      <c r="E10" s="12">
        <f>D10+5</f>
        <v>55</v>
      </c>
      <c r="F10" s="12">
        <f t="shared" ref="F10:N10" si="0">E10+5</f>
        <v>60</v>
      </c>
      <c r="G10" s="12">
        <f t="shared" si="0"/>
        <v>65</v>
      </c>
      <c r="H10" s="12">
        <f t="shared" si="0"/>
        <v>70</v>
      </c>
      <c r="I10" s="12">
        <f t="shared" si="0"/>
        <v>75</v>
      </c>
      <c r="J10" s="12">
        <f t="shared" si="0"/>
        <v>80</v>
      </c>
      <c r="K10" s="12">
        <f t="shared" si="0"/>
        <v>85</v>
      </c>
      <c r="L10" s="12">
        <f t="shared" si="0"/>
        <v>90</v>
      </c>
      <c r="M10" s="12">
        <f>L10+5</f>
        <v>95</v>
      </c>
      <c r="N10" s="13">
        <f t="shared" si="0"/>
        <v>100</v>
      </c>
    </row>
    <row r="12" spans="1:14" x14ac:dyDescent="0.25">
      <c r="A12" t="s">
        <v>10</v>
      </c>
      <c r="C12" t="s">
        <v>18</v>
      </c>
      <c r="D12">
        <f>$D$8</f>
        <v>25</v>
      </c>
      <c r="E12">
        <f t="shared" ref="E12:N12" si="1">$D$8</f>
        <v>25</v>
      </c>
      <c r="F12">
        <f t="shared" si="1"/>
        <v>25</v>
      </c>
      <c r="G12">
        <f t="shared" si="1"/>
        <v>25</v>
      </c>
      <c r="H12">
        <f t="shared" si="1"/>
        <v>25</v>
      </c>
      <c r="I12">
        <f t="shared" si="1"/>
        <v>25</v>
      </c>
      <c r="J12">
        <f t="shared" si="1"/>
        <v>25</v>
      </c>
      <c r="K12">
        <f t="shared" si="1"/>
        <v>25</v>
      </c>
      <c r="L12">
        <f t="shared" si="1"/>
        <v>25</v>
      </c>
      <c r="M12">
        <f t="shared" si="1"/>
        <v>25</v>
      </c>
      <c r="N12">
        <f t="shared" si="1"/>
        <v>25</v>
      </c>
    </row>
    <row r="13" spans="1:14" x14ac:dyDescent="0.25">
      <c r="A13" t="s">
        <v>11</v>
      </c>
      <c r="C13" t="s">
        <v>18</v>
      </c>
      <c r="D13">
        <f>D12+D$10*$D$7</f>
        <v>75</v>
      </c>
      <c r="E13">
        <f t="shared" ref="E13:N13" si="2">E12+E$10*$D$7</f>
        <v>80</v>
      </c>
      <c r="F13">
        <f t="shared" si="2"/>
        <v>85</v>
      </c>
      <c r="G13">
        <f t="shared" si="2"/>
        <v>90</v>
      </c>
      <c r="H13">
        <f t="shared" si="2"/>
        <v>95</v>
      </c>
      <c r="I13">
        <f t="shared" si="2"/>
        <v>100</v>
      </c>
      <c r="J13">
        <f t="shared" si="2"/>
        <v>105</v>
      </c>
      <c r="K13">
        <f t="shared" si="2"/>
        <v>110</v>
      </c>
      <c r="L13">
        <f t="shared" si="2"/>
        <v>115</v>
      </c>
      <c r="M13">
        <f t="shared" si="2"/>
        <v>120</v>
      </c>
      <c r="N13">
        <f t="shared" si="2"/>
        <v>125</v>
      </c>
    </row>
    <row r="14" spans="1:14" x14ac:dyDescent="0.25">
      <c r="A14" t="s">
        <v>12</v>
      </c>
      <c r="C14" t="s">
        <v>18</v>
      </c>
      <c r="D14">
        <f>D13+D$10*$D$3</f>
        <v>87</v>
      </c>
      <c r="E14">
        <f t="shared" ref="E14:N14" si="3">E13+E$10*$D$3</f>
        <v>93.2</v>
      </c>
      <c r="F14">
        <f t="shared" si="3"/>
        <v>99.4</v>
      </c>
      <c r="G14">
        <f t="shared" si="3"/>
        <v>105.6</v>
      </c>
      <c r="H14">
        <f t="shared" si="3"/>
        <v>111.8</v>
      </c>
      <c r="I14">
        <f t="shared" si="3"/>
        <v>118</v>
      </c>
      <c r="J14">
        <f t="shared" si="3"/>
        <v>124.2</v>
      </c>
      <c r="K14">
        <f t="shared" si="3"/>
        <v>130.4</v>
      </c>
      <c r="L14">
        <f t="shared" si="3"/>
        <v>136.6</v>
      </c>
      <c r="M14">
        <f t="shared" si="3"/>
        <v>142.80000000000001</v>
      </c>
      <c r="N14">
        <f t="shared" si="3"/>
        <v>149</v>
      </c>
    </row>
    <row r="15" spans="1:14" x14ac:dyDescent="0.25">
      <c r="A15" t="s">
        <v>13</v>
      </c>
      <c r="C15" t="s">
        <v>18</v>
      </c>
      <c r="D15" s="4">
        <f>D14+D$10*$D$2</f>
        <v>128.5</v>
      </c>
      <c r="E15" s="5">
        <f t="shared" ref="E15:N15" si="4">E14+E$10*$D$2</f>
        <v>138.85</v>
      </c>
      <c r="F15" s="5">
        <f t="shared" si="4"/>
        <v>149.19999999999999</v>
      </c>
      <c r="G15" s="5">
        <f t="shared" si="4"/>
        <v>159.54999999999998</v>
      </c>
      <c r="H15" s="5">
        <f t="shared" si="4"/>
        <v>169.89999999999998</v>
      </c>
      <c r="I15" s="5">
        <f t="shared" si="4"/>
        <v>180.25</v>
      </c>
      <c r="J15" s="5">
        <f t="shared" si="4"/>
        <v>190.6</v>
      </c>
      <c r="K15" s="5">
        <f t="shared" si="4"/>
        <v>200.95</v>
      </c>
      <c r="L15" s="5">
        <f t="shared" si="4"/>
        <v>211.3</v>
      </c>
      <c r="M15" s="5">
        <f t="shared" si="4"/>
        <v>221.65</v>
      </c>
      <c r="N15" s="6">
        <f t="shared" si="4"/>
        <v>232</v>
      </c>
    </row>
    <row r="16" spans="1:14" x14ac:dyDescent="0.25"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spans="1:14" x14ac:dyDescent="0.25">
      <c r="A17" t="s">
        <v>22</v>
      </c>
      <c r="C17" t="s">
        <v>1</v>
      </c>
      <c r="D17" s="8">
        <f>$D$5-(D14-25)*$D$4</f>
        <v>75.600000000000009</v>
      </c>
      <c r="E17" s="9">
        <f t="shared" ref="E17:N17" si="5">$D$5-(E14-25)*$D$4</f>
        <v>68.16</v>
      </c>
      <c r="F17" s="9">
        <f t="shared" si="5"/>
        <v>60.72</v>
      </c>
      <c r="G17" s="9">
        <f t="shared" si="5"/>
        <v>53.280000000000015</v>
      </c>
      <c r="H17" s="9">
        <f t="shared" si="5"/>
        <v>45.84</v>
      </c>
      <c r="I17" s="9">
        <f t="shared" si="5"/>
        <v>38.400000000000006</v>
      </c>
      <c r="J17" s="9">
        <f t="shared" si="5"/>
        <v>30.960000000000008</v>
      </c>
      <c r="K17" s="9">
        <f t="shared" si="5"/>
        <v>23.519999999999996</v>
      </c>
      <c r="L17" s="9">
        <f t="shared" si="5"/>
        <v>16.080000000000013</v>
      </c>
      <c r="M17" s="9">
        <f t="shared" si="5"/>
        <v>8.6399999999999864</v>
      </c>
      <c r="N17" s="10">
        <f t="shared" si="5"/>
        <v>1.2000000000000171</v>
      </c>
    </row>
  </sheetData>
  <conditionalFormatting sqref="D15:N15">
    <cfRule type="cellIs" dxfId="15" priority="3" operator="lessThan">
      <formula>175</formula>
    </cfRule>
    <cfRule type="cellIs" dxfId="14" priority="4" operator="greaterThan">
      <formula>175</formula>
    </cfRule>
  </conditionalFormatting>
  <conditionalFormatting sqref="D17:N17">
    <cfRule type="cellIs" dxfId="13" priority="1" operator="greaterThan">
      <formula>D$10</formula>
    </cfRule>
    <cfRule type="cellIs" dxfId="12" priority="2" operator="lessThan">
      <formula>D$10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D23" sqref="D23"/>
    </sheetView>
  </sheetViews>
  <sheetFormatPr defaultRowHeight="15" x14ac:dyDescent="0.25"/>
  <cols>
    <col min="1" max="1" width="37.5703125" bestFit="1" customWidth="1"/>
  </cols>
  <sheetData>
    <row r="1" spans="1:14" x14ac:dyDescent="0.25">
      <c r="D1" s="7" t="s">
        <v>3</v>
      </c>
      <c r="E1" s="7"/>
      <c r="N1" s="7"/>
    </row>
    <row r="2" spans="1:14" x14ac:dyDescent="0.25">
      <c r="A2" t="s">
        <v>6</v>
      </c>
      <c r="B2" t="s">
        <v>4</v>
      </c>
      <c r="C2" t="s">
        <v>17</v>
      </c>
      <c r="D2">
        <v>0.45</v>
      </c>
    </row>
    <row r="3" spans="1:14" x14ac:dyDescent="0.25">
      <c r="A3" t="s">
        <v>7</v>
      </c>
      <c r="B3" t="s">
        <v>5</v>
      </c>
      <c r="C3" t="s">
        <v>17</v>
      </c>
      <c r="D3">
        <v>0.24</v>
      </c>
    </row>
    <row r="4" spans="1:14" x14ac:dyDescent="0.25">
      <c r="A4" t="s">
        <v>16</v>
      </c>
      <c r="C4" t="s">
        <v>19</v>
      </c>
      <c r="D4">
        <v>2.2000000000000002</v>
      </c>
    </row>
    <row r="5" spans="1:14" x14ac:dyDescent="0.25">
      <c r="A5" t="s">
        <v>20</v>
      </c>
      <c r="B5" t="s">
        <v>23</v>
      </c>
      <c r="C5" t="s">
        <v>1</v>
      </c>
      <c r="D5">
        <v>280</v>
      </c>
    </row>
    <row r="7" spans="1:14" x14ac:dyDescent="0.25">
      <c r="A7" t="s">
        <v>8</v>
      </c>
      <c r="B7" t="s">
        <v>9</v>
      </c>
      <c r="C7" t="s">
        <v>17</v>
      </c>
      <c r="D7" s="1">
        <v>1</v>
      </c>
      <c r="E7" s="3"/>
      <c r="F7" s="3"/>
      <c r="G7" s="3"/>
    </row>
    <row r="8" spans="1:14" x14ac:dyDescent="0.25">
      <c r="A8" t="s">
        <v>14</v>
      </c>
      <c r="B8" t="s">
        <v>15</v>
      </c>
      <c r="C8" t="s">
        <v>18</v>
      </c>
      <c r="D8" s="2">
        <v>25</v>
      </c>
      <c r="E8" s="3"/>
    </row>
    <row r="10" spans="1:14" x14ac:dyDescent="0.25">
      <c r="A10" t="s">
        <v>21</v>
      </c>
      <c r="B10" t="s">
        <v>2</v>
      </c>
      <c r="C10" t="s">
        <v>1</v>
      </c>
      <c r="D10" s="11">
        <v>50</v>
      </c>
      <c r="E10" s="12">
        <f>D10+5</f>
        <v>55</v>
      </c>
      <c r="F10" s="12">
        <f t="shared" ref="F10:N10" si="0">E10+5</f>
        <v>60</v>
      </c>
      <c r="G10" s="12">
        <f t="shared" si="0"/>
        <v>65</v>
      </c>
      <c r="H10" s="12">
        <f t="shared" si="0"/>
        <v>70</v>
      </c>
      <c r="I10" s="12">
        <f t="shared" si="0"/>
        <v>75</v>
      </c>
      <c r="J10" s="12">
        <f t="shared" si="0"/>
        <v>80</v>
      </c>
      <c r="K10" s="12">
        <f t="shared" si="0"/>
        <v>85</v>
      </c>
      <c r="L10" s="12">
        <f t="shared" si="0"/>
        <v>90</v>
      </c>
      <c r="M10" s="12">
        <f>L10+5</f>
        <v>95</v>
      </c>
      <c r="N10" s="13">
        <f t="shared" si="0"/>
        <v>100</v>
      </c>
    </row>
    <row r="12" spans="1:14" x14ac:dyDescent="0.25">
      <c r="A12" t="s">
        <v>10</v>
      </c>
      <c r="C12" t="s">
        <v>18</v>
      </c>
      <c r="D12">
        <f>$D$8</f>
        <v>25</v>
      </c>
      <c r="E12">
        <f t="shared" ref="E12:N12" si="1">$D$8</f>
        <v>25</v>
      </c>
      <c r="F12">
        <f t="shared" si="1"/>
        <v>25</v>
      </c>
      <c r="G12">
        <f t="shared" si="1"/>
        <v>25</v>
      </c>
      <c r="H12">
        <f t="shared" si="1"/>
        <v>25</v>
      </c>
      <c r="I12">
        <f t="shared" si="1"/>
        <v>25</v>
      </c>
      <c r="J12">
        <f t="shared" si="1"/>
        <v>25</v>
      </c>
      <c r="K12">
        <f t="shared" si="1"/>
        <v>25</v>
      </c>
      <c r="L12">
        <f t="shared" si="1"/>
        <v>25</v>
      </c>
      <c r="M12">
        <f t="shared" si="1"/>
        <v>25</v>
      </c>
      <c r="N12">
        <f t="shared" si="1"/>
        <v>25</v>
      </c>
    </row>
    <row r="13" spans="1:14" x14ac:dyDescent="0.25">
      <c r="A13" t="s">
        <v>11</v>
      </c>
      <c r="C13" t="s">
        <v>18</v>
      </c>
      <c r="D13">
        <f>D12+D$10*$D$7</f>
        <v>75</v>
      </c>
      <c r="E13">
        <f t="shared" ref="E13:N13" si="2">E12+E$10*$D$7</f>
        <v>80</v>
      </c>
      <c r="F13">
        <f t="shared" si="2"/>
        <v>85</v>
      </c>
      <c r="G13">
        <f t="shared" si="2"/>
        <v>90</v>
      </c>
      <c r="H13">
        <f t="shared" si="2"/>
        <v>95</v>
      </c>
      <c r="I13">
        <f t="shared" si="2"/>
        <v>100</v>
      </c>
      <c r="J13">
        <f t="shared" si="2"/>
        <v>105</v>
      </c>
      <c r="K13">
        <f t="shared" si="2"/>
        <v>110</v>
      </c>
      <c r="L13">
        <f t="shared" si="2"/>
        <v>115</v>
      </c>
      <c r="M13">
        <f t="shared" si="2"/>
        <v>120</v>
      </c>
      <c r="N13">
        <f t="shared" si="2"/>
        <v>125</v>
      </c>
    </row>
    <row r="14" spans="1:14" x14ac:dyDescent="0.25">
      <c r="A14" t="s">
        <v>12</v>
      </c>
      <c r="C14" t="s">
        <v>18</v>
      </c>
      <c r="D14">
        <f>D13+D$10*$D$3</f>
        <v>87</v>
      </c>
      <c r="E14">
        <f t="shared" ref="E14:N14" si="3">E13+E$10*$D$3</f>
        <v>93.2</v>
      </c>
      <c r="F14">
        <f t="shared" si="3"/>
        <v>99.4</v>
      </c>
      <c r="G14">
        <f t="shared" si="3"/>
        <v>105.6</v>
      </c>
      <c r="H14">
        <f t="shared" si="3"/>
        <v>111.8</v>
      </c>
      <c r="I14">
        <f t="shared" si="3"/>
        <v>118</v>
      </c>
      <c r="J14">
        <f t="shared" si="3"/>
        <v>124.2</v>
      </c>
      <c r="K14">
        <f t="shared" si="3"/>
        <v>130.4</v>
      </c>
      <c r="L14">
        <f t="shared" si="3"/>
        <v>136.6</v>
      </c>
      <c r="M14">
        <f t="shared" si="3"/>
        <v>142.80000000000001</v>
      </c>
      <c r="N14">
        <f t="shared" si="3"/>
        <v>149</v>
      </c>
    </row>
    <row r="15" spans="1:14" x14ac:dyDescent="0.25">
      <c r="A15" t="s">
        <v>13</v>
      </c>
      <c r="C15" t="s">
        <v>18</v>
      </c>
      <c r="D15" s="4">
        <f>D14+D$10*$D$2</f>
        <v>109.5</v>
      </c>
      <c r="E15" s="5">
        <f t="shared" ref="E15:N15" si="4">E14+E$10*$D$2</f>
        <v>117.95</v>
      </c>
      <c r="F15" s="5">
        <f t="shared" si="4"/>
        <v>126.4</v>
      </c>
      <c r="G15" s="5">
        <f t="shared" si="4"/>
        <v>134.85</v>
      </c>
      <c r="H15" s="5">
        <f t="shared" si="4"/>
        <v>143.30000000000001</v>
      </c>
      <c r="I15" s="5">
        <f t="shared" si="4"/>
        <v>151.75</v>
      </c>
      <c r="J15" s="5">
        <f t="shared" si="4"/>
        <v>160.19999999999999</v>
      </c>
      <c r="K15" s="5">
        <f t="shared" si="4"/>
        <v>168.65</v>
      </c>
      <c r="L15" s="5">
        <f t="shared" si="4"/>
        <v>177.1</v>
      </c>
      <c r="M15" s="5">
        <f t="shared" si="4"/>
        <v>185.55</v>
      </c>
      <c r="N15" s="6">
        <f t="shared" si="4"/>
        <v>194</v>
      </c>
    </row>
    <row r="16" spans="1:14" x14ac:dyDescent="0.25"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</row>
    <row r="17" spans="1:14" x14ac:dyDescent="0.25">
      <c r="A17" t="s">
        <v>22</v>
      </c>
      <c r="C17" t="s">
        <v>1</v>
      </c>
      <c r="D17" s="8">
        <f>$D$5-(D14-25)*$D$4</f>
        <v>143.6</v>
      </c>
      <c r="E17" s="9">
        <f t="shared" ref="E17:N17" si="5">$D$5-(E14-25)*$D$4</f>
        <v>129.95999999999998</v>
      </c>
      <c r="F17" s="9">
        <f t="shared" si="5"/>
        <v>116.31999999999996</v>
      </c>
      <c r="G17" s="9">
        <f t="shared" si="5"/>
        <v>102.68</v>
      </c>
      <c r="H17" s="9">
        <f t="shared" si="5"/>
        <v>89.039999999999992</v>
      </c>
      <c r="I17" s="9">
        <f t="shared" si="5"/>
        <v>75.399999999999977</v>
      </c>
      <c r="J17" s="9">
        <f t="shared" si="5"/>
        <v>61.759999999999962</v>
      </c>
      <c r="K17" s="9">
        <f t="shared" si="5"/>
        <v>48.119999999999976</v>
      </c>
      <c r="L17" s="9">
        <f t="shared" si="5"/>
        <v>34.47999999999999</v>
      </c>
      <c r="M17" s="9">
        <f t="shared" si="5"/>
        <v>20.839999999999975</v>
      </c>
      <c r="N17" s="10">
        <f t="shared" si="5"/>
        <v>7.1999999999999886</v>
      </c>
    </row>
  </sheetData>
  <conditionalFormatting sqref="D15:N15">
    <cfRule type="cellIs" dxfId="7" priority="3" operator="lessThan">
      <formula>175</formula>
    </cfRule>
    <cfRule type="cellIs" dxfId="6" priority="4" operator="greaterThan">
      <formula>175</formula>
    </cfRule>
  </conditionalFormatting>
  <conditionalFormatting sqref="D17:N17">
    <cfRule type="cellIs" dxfId="3" priority="1" operator="greaterThan">
      <formula>D$10</formula>
    </cfRule>
    <cfRule type="cellIs" dxfId="2" priority="2" operator="lessThan">
      <formula>D$10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IRFP240</vt:lpstr>
      <vt:lpstr>IRFP460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</dc:creator>
  <cp:lastModifiedBy>THOR</cp:lastModifiedBy>
  <dcterms:created xsi:type="dcterms:W3CDTF">2022-10-27T07:17:49Z</dcterms:created>
  <dcterms:modified xsi:type="dcterms:W3CDTF">2022-10-27T21:27:43Z</dcterms:modified>
</cp:coreProperties>
</file>